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hidePivotFieldList="1" defaultThemeVersion="166925"/>
  <mc:AlternateContent xmlns:mc="http://schemas.openxmlformats.org/markup-compatibility/2006">
    <mc:Choice Requires="x15">
      <x15ac:absPath xmlns:x15ac="http://schemas.microsoft.com/office/spreadsheetml/2010/11/ac" url="https://montanaedu-my.sharepoint.com/personal/ahall_msu_montana_edu/Documents/Documents/Federal Grants/Perkins/Fiscal Reports/"/>
    </mc:Choice>
  </mc:AlternateContent>
  <xr:revisionPtr revIDLastSave="1761" documentId="8_{F47438FC-B387-4E25-86A3-BA458A9D06B2}" xr6:coauthVersionLast="47" xr6:coauthVersionMax="47" xr10:uidLastSave="{3B9E7119-EBAB-4317-8731-6C0F768D9C3A}"/>
  <workbookProtection workbookAlgorithmName="SHA-512" workbookHashValue="8FDfyUxTy71TkNcKD5O+mzVbdqo04Xfkx79Qx5Tj/p4eldU1IGLZ+sJKL4KBILurtJ3cp6pYIrOl5N0vTcb4kw==" workbookSaltValue="RR2TZKj4A8ninc8anza0bQ==" workbookSpinCount="100000" lockStructure="1"/>
  <bookViews>
    <workbookView xWindow="-120" yWindow="-120" windowWidth="29040" windowHeight="15840" xr2:uid="{D95CE4D0-A286-4705-A075-1A118B79D7D3}"/>
  </bookViews>
  <sheets>
    <sheet name="Perkins Quarterly Report" sheetId="1" r:id="rId1"/>
    <sheet name="Open Educational Resources" sheetId="3" r:id="rId2"/>
    <sheet name="Sheet2" sheetId="2" state="hidden" r:id="rId3"/>
    <sheet name="Budgets" sheetId="4" state="hidden" r:id="rId4"/>
  </sheets>
  <definedNames>
    <definedName name="_xlnm._FilterDatabase" localSheetId="3" hidden="1">Budgets!$A$1:$G$280</definedName>
  </definedNames>
  <calcPr calcId="191029"/>
  <pivotCaches>
    <pivotCache cacheId="8"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6" i="4" l="1"/>
  <c r="C7" i="3" l="1"/>
  <c r="C7" i="1"/>
  <c r="I26" i="1"/>
  <c r="I24" i="1"/>
  <c r="I21" i="1"/>
  <c r="I20" i="1"/>
  <c r="I19" i="1"/>
  <c r="I18" i="1"/>
  <c r="I13" i="1"/>
  <c r="I14" i="1"/>
  <c r="C20" i="1"/>
  <c r="C18" i="3"/>
  <c r="C23" i="3"/>
  <c r="C18" i="1"/>
  <c r="C14" i="3"/>
  <c r="C19" i="3"/>
  <c r="C26" i="1"/>
  <c r="C24" i="1"/>
  <c r="C14" i="1"/>
  <c r="C20" i="3"/>
  <c r="C13" i="1"/>
  <c r="C21" i="1"/>
  <c r="C12" i="3"/>
  <c r="C19" i="1"/>
  <c r="C12" i="1"/>
  <c r="C13" i="3"/>
  <c r="E15" i="3" l="1"/>
  <c r="F15" i="3"/>
  <c r="G15" i="3"/>
  <c r="E21" i="3"/>
  <c r="F21" i="3"/>
  <c r="G21" i="3"/>
  <c r="I27" i="3"/>
  <c r="I23" i="3"/>
  <c r="H21" i="3"/>
  <c r="D21" i="3"/>
  <c r="C21" i="3"/>
  <c r="I20" i="3"/>
  <c r="I19" i="3"/>
  <c r="I18" i="3"/>
  <c r="H15" i="3"/>
  <c r="H25" i="3" s="1"/>
  <c r="D15" i="3"/>
  <c r="C15" i="3"/>
  <c r="I14" i="3"/>
  <c r="I13" i="3"/>
  <c r="I12" i="3"/>
  <c r="C8" i="3"/>
  <c r="C6" i="3"/>
  <c r="C5" i="3"/>
  <c r="I30" i="1"/>
  <c r="I12" i="1"/>
  <c r="H22" i="1"/>
  <c r="G22" i="1"/>
  <c r="F22" i="1"/>
  <c r="E22" i="1"/>
  <c r="H15" i="1"/>
  <c r="G15" i="1"/>
  <c r="F15" i="1"/>
  <c r="E15" i="1"/>
  <c r="D22" i="1"/>
  <c r="D15" i="1"/>
  <c r="C8" i="1"/>
  <c r="C6" i="1"/>
  <c r="C5" i="1"/>
  <c r="C25" i="3" l="1"/>
  <c r="F25" i="3"/>
  <c r="F29" i="3" s="1"/>
  <c r="G25" i="3"/>
  <c r="G29" i="3" s="1"/>
  <c r="D25" i="3"/>
  <c r="D29" i="3" s="1"/>
  <c r="E25" i="3"/>
  <c r="E29" i="3" s="1"/>
  <c r="H29" i="3"/>
  <c r="I21" i="3"/>
  <c r="I15" i="3"/>
  <c r="I25" i="3" s="1"/>
  <c r="H28" i="1"/>
  <c r="H32" i="1" s="1"/>
  <c r="D28" i="1"/>
  <c r="D32" i="1" s="1"/>
  <c r="F28" i="1"/>
  <c r="F32" i="1" s="1"/>
  <c r="E28" i="1"/>
  <c r="E32" i="1" s="1"/>
  <c r="G28" i="1"/>
  <c r="G32" i="1" s="1"/>
  <c r="I22" i="1"/>
  <c r="C22" i="1"/>
  <c r="I15" i="1"/>
  <c r="C15" i="1"/>
  <c r="I29" i="3" l="1"/>
  <c r="I28" i="1"/>
  <c r="I32" i="1" s="1"/>
  <c r="C28" i="1"/>
</calcChain>
</file>

<file path=xl/sharedStrings.xml><?xml version="1.0" encoding="utf-8"?>
<sst xmlns="http://schemas.openxmlformats.org/spreadsheetml/2006/main" count="1723" uniqueCount="106">
  <si>
    <t>Grant Recipient</t>
  </si>
  <si>
    <t>Blackfeet Community College</t>
  </si>
  <si>
    <t>Dawson Community College</t>
  </si>
  <si>
    <t>Flathead Valley Community College</t>
  </si>
  <si>
    <t>(Perkins V)</t>
  </si>
  <si>
    <t>Fort Peck Community College</t>
  </si>
  <si>
    <t>Local Application</t>
  </si>
  <si>
    <t>Rural Reserve</t>
  </si>
  <si>
    <t>Miles Community College</t>
  </si>
  <si>
    <t>Salish Kootenai College</t>
  </si>
  <si>
    <t>UM Western</t>
  </si>
  <si>
    <t>Missoula College</t>
  </si>
  <si>
    <t>Gallatin College</t>
  </si>
  <si>
    <t>Great Falls College</t>
  </si>
  <si>
    <t>Helena College</t>
  </si>
  <si>
    <t>Highlands College</t>
  </si>
  <si>
    <t>City College</t>
  </si>
  <si>
    <t>Expenditure Items:</t>
  </si>
  <si>
    <t>Personnel Services</t>
  </si>
  <si>
    <t>Operating Expenses</t>
  </si>
  <si>
    <t>Salaries</t>
  </si>
  <si>
    <t>Hourly Wages</t>
  </si>
  <si>
    <t>Employee Benefits</t>
  </si>
  <si>
    <t>Total Personal Services</t>
  </si>
  <si>
    <t>Contracted Services</t>
  </si>
  <si>
    <t>Travel</t>
  </si>
  <si>
    <t>Training/Registration Costs</t>
  </si>
  <si>
    <t>Other</t>
  </si>
  <si>
    <t>Total Operating Exp.</t>
  </si>
  <si>
    <t>Approved Budget</t>
  </si>
  <si>
    <t>YTD Total</t>
  </si>
  <si>
    <t>Quarterly Report of Expenditures</t>
  </si>
  <si>
    <t>Grant Type</t>
  </si>
  <si>
    <t>Non-Traditional</t>
  </si>
  <si>
    <t xml:space="preserve">Strengthening Career and Technical Education for the 21st Century Act </t>
  </si>
  <si>
    <t>Quarter Ended:</t>
  </si>
  <si>
    <t>Quarter Ended</t>
  </si>
  <si>
    <t>Q1 - 9/30</t>
  </si>
  <si>
    <t>Q2 - 12/31</t>
  </si>
  <si>
    <t>Q3 - 3/31</t>
  </si>
  <si>
    <t>Q4 - 6/30</t>
  </si>
  <si>
    <t>Final</t>
  </si>
  <si>
    <t>Grant Recipient:</t>
  </si>
  <si>
    <t>Grant Type: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</si>
  <si>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</si>
  <si>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</si>
  <si>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</si>
  <si>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</si>
  <si>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Targeted Interventions</t>
  </si>
  <si>
    <t>Institutions</t>
  </si>
  <si>
    <t>1st Quarter</t>
  </si>
  <si>
    <t>2nd Quarter</t>
  </si>
  <si>
    <t>3rd Quarter</t>
  </si>
  <si>
    <t>4th Quarter</t>
  </si>
  <si>
    <t>Final/Adj</t>
  </si>
  <si>
    <t>Payments Received</t>
  </si>
  <si>
    <t>Balance Due</t>
  </si>
  <si>
    <t>Open Educational Resources</t>
  </si>
  <si>
    <t>PERKINS</t>
  </si>
  <si>
    <t>Non-Capitalized Equipment (Minor)</t>
  </si>
  <si>
    <t>Capitalized Equipment (Major)</t>
  </si>
  <si>
    <t>Fiscal Year</t>
  </si>
  <si>
    <t>2023-2024</t>
  </si>
  <si>
    <t>Email Report to: Angelina Fillinger, Accounting Specialist</t>
  </si>
  <si>
    <t>afillinger@montana.edu</t>
  </si>
  <si>
    <t>Indirect Costs</t>
  </si>
  <si>
    <t>Expense Item</t>
  </si>
  <si>
    <t>Amount</t>
  </si>
  <si>
    <t>Grand Total</t>
  </si>
  <si>
    <t>City College Total</t>
  </si>
  <si>
    <t>2023-2024 Total</t>
  </si>
  <si>
    <t>Sum of Amount</t>
  </si>
  <si>
    <t>Item #</t>
  </si>
  <si>
    <t>Flathead Valley Community College Total</t>
  </si>
  <si>
    <t>Blackfeet Community College Total</t>
  </si>
  <si>
    <t>Dawson Community College Total</t>
  </si>
  <si>
    <t>Fort Peck Community College Total</t>
  </si>
  <si>
    <t>Gallatin College Total</t>
  </si>
  <si>
    <t>Great Falls College Total</t>
  </si>
  <si>
    <t>Helena College Total</t>
  </si>
  <si>
    <t>Highlands College Total</t>
  </si>
  <si>
    <t>Miles Community College Total</t>
  </si>
  <si>
    <t>Missoula College Total</t>
  </si>
  <si>
    <t>Salish Kootenai College Total</t>
  </si>
  <si>
    <t>UM Western Total</t>
  </si>
  <si>
    <t>01</t>
  </si>
  <si>
    <t>02</t>
  </si>
  <si>
    <t>03</t>
  </si>
  <si>
    <t>04</t>
  </si>
  <si>
    <t>05</t>
  </si>
  <si>
    <t>06</t>
  </si>
  <si>
    <t>08</t>
  </si>
  <si>
    <t>00</t>
  </si>
  <si>
    <t>07</t>
  </si>
  <si>
    <t>MSU Northern</t>
  </si>
  <si>
    <t>MSU Northern Total</t>
  </si>
  <si>
    <t>Women in Automotive</t>
  </si>
  <si>
    <t>Equity in Fire Science</t>
  </si>
  <si>
    <t>Award Name</t>
  </si>
  <si>
    <t>(blank)</t>
  </si>
  <si>
    <t>Award Name:</t>
  </si>
  <si>
    <t>Local Application Total</t>
  </si>
  <si>
    <t>Rural Reserve Total</t>
  </si>
  <si>
    <t>Non-Traditional Total</t>
  </si>
  <si>
    <t>Girls Representing in Trades</t>
  </si>
  <si>
    <t xml:space="preserv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</si>
</sst>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43" formatCode="_(* #,##0.00_);_(* \(#,##0.00\);_(* &quot;-&quot;??_);_(@_)"/>
  </numFmts>
  <fonts count="7" x14ac:knownFonts="1">
    <font>
      <sz val="11"/>
      <color theme="1"/>
      <name val="Calibri"/>
      <family val="2"/>
      <scheme val="minor"/>
    </font>
    <font>
      <b/>
      <sz val="11"/>
      <color theme="1"/>
      <name val="Calibri"/>
      <family val="2"/>
      <scheme val="minor"/>
    </font>
    <font>
      <b/>
      <i/>
      <sz val="11"/>
      <color theme="1"/>
      <name val="Calibri"/>
      <family val="2"/>
      <scheme val="minor"/>
    </font>
    <font>
      <b/>
      <sz val="14"/>
      <color theme="1"/>
      <name val="Calibri"/>
      <family val="2"/>
      <scheme val="minor"/>
    </font>
    <font>
      <u/>
      <sz val="11"/>
      <color theme="10"/>
      <name val="Calibri"/>
      <family val="2"/>
      <scheme val="minor"/>
    </font>
    <font>
      <b/>
      <sz val="12"/>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mediumGray">
        <bgColor theme="0" tint="-0.14996795556505021"/>
      </patternFill>
    </fill>
    <fill>
      <patternFill patternType="solid">
        <fgColor theme="4" tint="0.79998168889431442"/>
        <bgColor indexed="64"/>
      </patternFill>
    </fill>
  </fills>
  <borders count="17">
    <border>
      <left/>
      <right/>
      <top/>
      <bottom/>
      <diagonal/>
    </border>
    <border>
      <left/>
      <right/>
      <top/>
      <bottom style="thin">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ouble">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auto="1"/>
      </left>
      <right style="thin">
        <color indexed="64"/>
      </right>
      <top style="medium">
        <color auto="1"/>
      </top>
      <bottom style="medium">
        <color auto="1"/>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87">
    <xf numFmtId="0" fontId="0" fillId="0" borderId="0" xfId="0"/>
    <xf numFmtId="0" fontId="1" fillId="0" borderId="0" xfId="0" applyFont="1"/>
    <xf numFmtId="0" fontId="4" fillId="0" borderId="0" xfId="1" applyBorder="1" applyAlignment="1" applyProtection="1"/>
    <xf numFmtId="0" fontId="0" fillId="0" borderId="1" xfId="0" applyBorder="1" applyProtection="1">
      <protection locked="0"/>
    </xf>
    <xf numFmtId="44" fontId="0" fillId="0" borderId="4" xfId="0" applyNumberFormat="1" applyBorder="1" applyProtection="1">
      <protection locked="0"/>
    </xf>
    <xf numFmtId="44" fontId="0" fillId="0" borderId="12" xfId="0" applyNumberFormat="1" applyBorder="1" applyProtection="1">
      <protection locked="0"/>
    </xf>
    <xf numFmtId="44" fontId="1" fillId="0" borderId="2" xfId="0" applyNumberFormat="1" applyFont="1" applyBorder="1" applyProtection="1">
      <protection locked="0"/>
    </xf>
    <xf numFmtId="44" fontId="1" fillId="3" borderId="4" xfId="0" applyNumberFormat="1" applyFont="1" applyFill="1" applyBorder="1" applyProtection="1">
      <protection locked="0"/>
    </xf>
    <xf numFmtId="0" fontId="0" fillId="0" borderId="1" xfId="0" applyBorder="1"/>
    <xf numFmtId="0" fontId="0" fillId="0" borderId="14" xfId="0" applyBorder="1"/>
    <xf numFmtId="43" fontId="1" fillId="0" borderId="0" xfId="0" applyNumberFormat="1" applyFont="1"/>
    <xf numFmtId="43" fontId="0" fillId="0" borderId="0" xfId="0" applyNumberFormat="1"/>
    <xf numFmtId="0" fontId="0" fillId="0" borderId="0" xfId="0" pivotButton="1"/>
    <xf numFmtId="43" fontId="0" fillId="0" borderId="1" xfId="0" applyNumberFormat="1" applyBorder="1"/>
    <xf numFmtId="43" fontId="0" fillId="0" borderId="14" xfId="0" applyNumberFormat="1" applyBorder="1"/>
    <xf numFmtId="0" fontId="3" fillId="0" borderId="0" xfId="0" applyFont="1"/>
    <xf numFmtId="0" fontId="1" fillId="0" borderId="0" xfId="0" applyFont="1" applyAlignment="1">
      <alignment horizontal="right"/>
    </xf>
    <xf numFmtId="0" fontId="1" fillId="0" borderId="0" xfId="0" applyFont="1" applyAlignment="1">
      <alignment horizontal="center"/>
    </xf>
    <xf numFmtId="0" fontId="1" fillId="2" borderId="5" xfId="0" applyFont="1" applyFill="1" applyBorder="1"/>
    <xf numFmtId="0" fontId="1" fillId="2" borderId="6" xfId="0" applyFont="1" applyFill="1" applyBorder="1"/>
    <xf numFmtId="0" fontId="0" fillId="2" borderId="6" xfId="0" applyFill="1" applyBorder="1"/>
    <xf numFmtId="0" fontId="0" fillId="2" borderId="7" xfId="0" applyFill="1" applyBorder="1"/>
    <xf numFmtId="0" fontId="0" fillId="0" borderId="4" xfId="0" applyBorder="1" applyAlignment="1">
      <alignment horizontal="center"/>
    </xf>
    <xf numFmtId="0" fontId="0" fillId="0" borderId="4" xfId="0" applyBorder="1"/>
    <xf numFmtId="44" fontId="0" fillId="2" borderId="4" xfId="0" applyNumberFormat="1" applyFill="1" applyBorder="1"/>
    <xf numFmtId="44" fontId="0" fillId="0" borderId="4" xfId="0" applyNumberFormat="1" applyBorder="1"/>
    <xf numFmtId="44" fontId="0" fillId="2" borderId="12" xfId="0" applyNumberFormat="1" applyFill="1" applyBorder="1"/>
    <xf numFmtId="0" fontId="1" fillId="2" borderId="4" xfId="0" applyFont="1" applyFill="1" applyBorder="1" applyAlignment="1">
      <alignment horizontal="center"/>
    </xf>
    <xf numFmtId="44" fontId="1" fillId="2" borderId="2" xfId="0" applyNumberFormat="1" applyFont="1" applyFill="1" applyBorder="1"/>
    <xf numFmtId="0" fontId="0" fillId="4" borderId="8" xfId="0" applyFill="1" applyBorder="1"/>
    <xf numFmtId="0" fontId="0" fillId="4" borderId="0" xfId="0" applyFill="1"/>
    <xf numFmtId="44" fontId="0" fillId="4" borderId="0" xfId="0" applyNumberFormat="1" applyFill="1"/>
    <xf numFmtId="44" fontId="0" fillId="4" borderId="9" xfId="0" applyNumberFormat="1" applyFill="1" applyBorder="1"/>
    <xf numFmtId="0" fontId="1" fillId="3" borderId="5" xfId="0" applyFont="1" applyFill="1" applyBorder="1"/>
    <xf numFmtId="0" fontId="1" fillId="3" borderId="6" xfId="0" applyFont="1" applyFill="1" applyBorder="1"/>
    <xf numFmtId="44" fontId="1" fillId="3" borderId="6" xfId="0" applyNumberFormat="1" applyFont="1" applyFill="1" applyBorder="1"/>
    <xf numFmtId="44" fontId="1" fillId="3" borderId="7" xfId="0" applyNumberFormat="1" applyFont="1" applyFill="1" applyBorder="1"/>
    <xf numFmtId="0" fontId="1" fillId="3" borderId="4" xfId="0" applyFont="1" applyFill="1" applyBorder="1" applyAlignment="1">
      <alignment horizontal="center"/>
    </xf>
    <xf numFmtId="44" fontId="1" fillId="3" borderId="2" xfId="0" applyNumberFormat="1" applyFont="1" applyFill="1" applyBorder="1"/>
    <xf numFmtId="0" fontId="1" fillId="0" borderId="8" xfId="0" applyFont="1" applyBorder="1" applyAlignment="1">
      <alignment horizontal="center"/>
    </xf>
    <xf numFmtId="0" fontId="1" fillId="5" borderId="11" xfId="0" applyFont="1" applyFill="1" applyBorder="1" applyAlignment="1">
      <alignment horizontal="center"/>
    </xf>
    <xf numFmtId="0" fontId="1" fillId="5" borderId="1" xfId="0" applyFont="1" applyFill="1" applyBorder="1"/>
    <xf numFmtId="44" fontId="1" fillId="5" borderId="3" xfId="0" applyNumberFormat="1" applyFont="1" applyFill="1" applyBorder="1"/>
    <xf numFmtId="0" fontId="1" fillId="3" borderId="5" xfId="0" applyFont="1" applyFill="1" applyBorder="1" applyAlignment="1">
      <alignment horizontal="center"/>
    </xf>
    <xf numFmtId="44" fontId="1" fillId="3" borderId="4" xfId="0" applyNumberFormat="1" applyFont="1" applyFill="1" applyBorder="1"/>
    <xf numFmtId="0" fontId="1" fillId="2" borderId="5" xfId="0" applyFont="1" applyFill="1" applyBorder="1" applyAlignment="1">
      <alignment horizontal="center"/>
    </xf>
    <xf numFmtId="44" fontId="1" fillId="2" borderId="7" xfId="0" applyNumberFormat="1" applyFont="1" applyFill="1" applyBorder="1"/>
    <xf numFmtId="44" fontId="1" fillId="2" borderId="4" xfId="0" applyNumberFormat="1" applyFont="1" applyFill="1" applyBorder="1"/>
    <xf numFmtId="0" fontId="0" fillId="0" borderId="0" xfId="0" applyAlignment="1">
      <alignment vertical="top"/>
    </xf>
    <xf numFmtId="0" fontId="0" fillId="0" borderId="0" xfId="0" applyAlignment="1">
      <alignment vertical="top" wrapText="1"/>
    </xf>
    <xf numFmtId="14" fontId="0" fillId="0" borderId="0" xfId="0" applyNumberFormat="1" applyAlignment="1">
      <alignment vertical="top" wrapText="1"/>
    </xf>
    <xf numFmtId="44" fontId="1" fillId="0" borderId="10" xfId="0" applyNumberFormat="1" applyFont="1" applyBorder="1"/>
    <xf numFmtId="49" fontId="1" fillId="0" borderId="0" xfId="0" applyNumberFormat="1" applyFont="1"/>
    <xf numFmtId="49" fontId="0" fillId="0" borderId="0" xfId="0" applyNumberFormat="1"/>
    <xf numFmtId="49" fontId="0" fillId="0" borderId="1" xfId="0" applyNumberFormat="1" applyBorder="1"/>
    <xf numFmtId="49" fontId="0" fillId="0" borderId="14" xfId="0" applyNumberFormat="1" applyBorder="1"/>
    <xf numFmtId="0" fontId="1" fillId="5" borderId="0" xfId="0" applyFont="1" applyFill="1"/>
    <xf numFmtId="43" fontId="1" fillId="5" borderId="0" xfId="0" applyNumberFormat="1" applyFont="1" applyFill="1"/>
    <xf numFmtId="49" fontId="0" fillId="0" borderId="4" xfId="0" applyNumberFormat="1" applyBorder="1" applyAlignment="1">
      <alignment horizontal="center"/>
    </xf>
    <xf numFmtId="49" fontId="1" fillId="2" borderId="4" xfId="0" applyNumberFormat="1" applyFont="1" applyFill="1" applyBorder="1" applyAlignment="1">
      <alignment horizontal="center"/>
    </xf>
    <xf numFmtId="49" fontId="1" fillId="3" borderId="4" xfId="0" applyNumberFormat="1" applyFont="1" applyFill="1" applyBorder="1" applyAlignment="1">
      <alignment horizontal="center"/>
    </xf>
    <xf numFmtId="49" fontId="1" fillId="0" borderId="8" xfId="0" applyNumberFormat="1" applyFont="1" applyBorder="1" applyAlignment="1">
      <alignment horizontal="center"/>
    </xf>
    <xf numFmtId="44" fontId="0" fillId="0" borderId="2" xfId="0" applyNumberFormat="1" applyBorder="1"/>
    <xf numFmtId="49" fontId="1" fillId="5" borderId="11" xfId="0" applyNumberFormat="1" applyFont="1" applyFill="1" applyBorder="1" applyAlignment="1">
      <alignment horizontal="center"/>
    </xf>
    <xf numFmtId="0" fontId="6" fillId="0" borderId="0" xfId="0" applyFont="1" applyAlignment="1">
      <alignment horizontal="center"/>
    </xf>
    <xf numFmtId="0" fontId="0" fillId="0" borderId="0" xfId="0"/>
    <xf numFmtId="0" fontId="2" fillId="0" borderId="0" xfId="0" applyFont="1" applyAlignment="1">
      <alignment horizontal="center"/>
    </xf>
    <xf numFmtId="0" fontId="0" fillId="0" borderId="0" xfId="0" applyProtection="1">
      <protection locked="0"/>
    </xf>
    <xf numFmtId="0" fontId="5" fillId="0" borderId="0" xfId="0" applyFont="1"/>
    <xf numFmtId="14" fontId="0" fillId="0" borderId="1" xfId="0" applyNumberFormat="1" applyBorder="1" applyAlignment="1" applyProtection="1">
      <alignment vertical="top" wrapText="1"/>
      <protection locked="0"/>
    </xf>
    <xf numFmtId="0" fontId="4" fillId="0" borderId="0" xfId="1" applyBorder="1" applyAlignment="1" applyProtection="1"/>
    <xf numFmtId="0" fontId="0" fillId="0" borderId="1"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0" xfId="0" applyAlignment="1">
      <alignment horizontal="left" vertical="top" wrapText="1"/>
    </xf>
    <xf numFmtId="0" fontId="1" fillId="3" borderId="5" xfId="0" applyFont="1" applyFill="1" applyBorder="1"/>
    <xf numFmtId="0" fontId="1" fillId="3" borderId="6" xfId="0" applyFont="1" applyFill="1" applyBorder="1"/>
    <xf numFmtId="0" fontId="1" fillId="2" borderId="5" xfId="0" applyFont="1" applyFill="1" applyBorder="1"/>
    <xf numFmtId="0" fontId="1" fillId="2" borderId="6" xfId="0" applyFont="1" applyFill="1" applyBorder="1"/>
    <xf numFmtId="0" fontId="1" fillId="0" borderId="1" xfId="0" applyFont="1" applyBorder="1" applyAlignment="1">
      <alignment horizontal="left"/>
    </xf>
    <xf numFmtId="0" fontId="0" fillId="0" borderId="14" xfId="0" applyBorder="1"/>
  </cellXfs>
  <cellStyles count="2">
    <cellStyle name="Hyperlink" xfId="1" builtinId="8"/>
    <cellStyle name="Normal" xfId="0" builtinId="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color theme="0"/>
      </font>
      <fill>
        <patternFill patternType="none">
          <bgColor auto="1"/>
        </patternFill>
      </fill>
      <border>
        <left/>
        <right/>
        <top/>
        <bottom/>
      </border>
    </dxf>
    <dxf>
      <fill>
        <patternFill>
          <bgColor theme="2"/>
        </patternFill>
      </fill>
    </dxf>
    <dxf>
      <fill>
        <patternFill patternType="solid">
          <bgColor theme="4" tint="0.79998168889431442"/>
        </patternFill>
      </fill>
    </dxf>
    <dxf>
      <font>
        <b/>
      </font>
    </dxf>
    <dxf>
      <font>
        <b/>
      </font>
    </dxf>
    <dxf>
      <fill>
        <patternFill patternType="solid">
          <bgColor theme="4" tint="0.79998168889431442"/>
        </patternFill>
      </fill>
    </dxf>
    <dxf>
      <font>
        <b/>
        <i val="0"/>
      </font>
      <fill>
        <patternFill>
          <bgColor theme="9" tint="0.79998168889431442"/>
        </patternFill>
      </fill>
    </dxf>
    <dxf>
      <font>
        <b/>
        <i val="0"/>
      </font>
      <fill>
        <patternFill>
          <bgColor theme="4" tint="0.79998168889431442"/>
        </patternFill>
      </fill>
    </dxf>
    <dxf>
      <font>
        <b/>
        <i val="0"/>
      </font>
      <fill>
        <patternFill>
          <bgColor theme="0" tint="-0.14996795556505021"/>
        </patternFill>
      </fill>
    </dxf>
    <dxf>
      <font>
        <b/>
        <i val="0"/>
      </font>
      <fill>
        <patternFill>
          <bgColor theme="4" tint="0.79998168889431442"/>
        </patternFill>
      </fill>
    </dxf>
  </dxfs>
  <tableStyles count="1" defaultTableStyle="TableStyleMedium2" defaultPivotStyle="PivotTable Style 1">
    <tableStyle name="PivotTable Style 1" table="0" count="4" xr9:uid="{88BA5384-9C67-476B-AEEB-9AD6605B7A19}">
      <tableStyleElement type="headerRow" dxfId="19"/>
      <tableStyleElement type="totalRow" dxfId="18"/>
      <tableStyleElement type="firstSubtotalRow" dxfId="17"/>
      <tableStyleElement type="secondSubtotalRow" dxfId="16"/>
    </tableStyle>
  </tableStyles>
  <colors>
    <mruColors>
      <color rgb="FFFFCCCC"/>
      <color rgb="FFFFF7E1"/>
      <color rgb="FFFFFF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illinger, Angelina" refreshedDate="45446.650285185184" createdVersion="8" refreshedVersion="8" minRefreshableVersion="3" recordCount="279" xr:uid="{383D3952-06D2-42DA-A61A-CB35CE8E1FAE}">
  <cacheSource type="worksheet">
    <worksheetSource ref="A1:G280" sheet="Budgets"/>
  </cacheSource>
  <cacheFields count="7">
    <cacheField name="Grant Recipient" numFmtId="0">
      <sharedItems count="15">
        <s v="Blackfeet Community College"/>
        <s v="City College"/>
        <s v="Dawson Community College"/>
        <s v="Flathead Valley Community College"/>
        <s v="Fort Peck Community College"/>
        <s v="Gallatin College"/>
        <s v="Great Falls College"/>
        <s v="Helena College"/>
        <s v="Highlands College"/>
        <s v="Miles Community College"/>
        <s v="Missoula College"/>
        <s v="MSU Northern"/>
        <s v="Salish Kootenai College"/>
        <s v="UM Western"/>
        <s v="MSU-Northern" u="1"/>
      </sharedItems>
    </cacheField>
    <cacheField name="Grant Type" numFmtId="0">
      <sharedItems count="3">
        <s v="Local Application"/>
        <s v="Rural Reserve"/>
        <s v="Non-Traditional"/>
      </sharedItems>
    </cacheField>
    <cacheField name="Fiscal Year" numFmtId="0">
      <sharedItems count="1">
        <s v="2023-2024"/>
      </sharedItems>
    </cacheField>
    <cacheField name="Item #" numFmtId="49">
      <sharedItems/>
    </cacheField>
    <cacheField name="Expense Item" numFmtId="0">
      <sharedItems count="9">
        <s v="Salaries"/>
        <s v="Hourly Wages"/>
        <s v="Employee Benefits"/>
        <s v="Contracted Services"/>
        <s v="Non-Capitalized Equipment (Minor)"/>
        <s v="Travel"/>
        <s v="Other"/>
        <s v="Indirect Costs"/>
        <s v="Capitalized Equipment (Major)"/>
      </sharedItems>
    </cacheField>
    <cacheField name="Award Name" numFmtId="0">
      <sharedItems containsBlank="1" count="4">
        <m/>
        <s v="Women in Automotive"/>
        <s v="Equity in Fire Science"/>
        <s v="Girls Representing in Trades"/>
      </sharedItems>
    </cacheField>
    <cacheField name="Amount" numFmtId="43">
      <sharedItems containsSemiMixedTypes="0" containsString="0" containsNumber="1" minValue="0" maxValue="177791.1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9">
  <r>
    <x v="0"/>
    <x v="0"/>
    <x v="0"/>
    <s v="01"/>
    <x v="0"/>
    <x v="0"/>
    <n v="77000"/>
  </r>
  <r>
    <x v="0"/>
    <x v="0"/>
    <x v="0"/>
    <s v="02"/>
    <x v="1"/>
    <x v="0"/>
    <n v="0"/>
  </r>
  <r>
    <x v="0"/>
    <x v="0"/>
    <x v="0"/>
    <s v="03"/>
    <x v="2"/>
    <x v="0"/>
    <n v="12104"/>
  </r>
  <r>
    <x v="0"/>
    <x v="0"/>
    <x v="0"/>
    <s v="04"/>
    <x v="3"/>
    <x v="0"/>
    <n v="12000"/>
  </r>
  <r>
    <x v="0"/>
    <x v="0"/>
    <x v="0"/>
    <s v="05"/>
    <x v="4"/>
    <x v="0"/>
    <n v="24728.06"/>
  </r>
  <r>
    <x v="0"/>
    <x v="0"/>
    <x v="0"/>
    <s v="06"/>
    <x v="5"/>
    <x v="0"/>
    <n v="4645.1499999999996"/>
  </r>
  <r>
    <x v="0"/>
    <x v="0"/>
    <x v="0"/>
    <s v="08"/>
    <x v="6"/>
    <x v="0"/>
    <n v="950"/>
  </r>
  <r>
    <x v="0"/>
    <x v="0"/>
    <x v="0"/>
    <s v="00"/>
    <x v="7"/>
    <x v="0"/>
    <n v="6917.22"/>
  </r>
  <r>
    <x v="0"/>
    <x v="0"/>
    <x v="0"/>
    <s v="07"/>
    <x v="8"/>
    <x v="0"/>
    <n v="0"/>
  </r>
  <r>
    <x v="0"/>
    <x v="1"/>
    <x v="0"/>
    <s v="01"/>
    <x v="0"/>
    <x v="0"/>
    <n v="0"/>
  </r>
  <r>
    <x v="0"/>
    <x v="1"/>
    <x v="0"/>
    <s v="02"/>
    <x v="1"/>
    <x v="0"/>
    <n v="0"/>
  </r>
  <r>
    <x v="0"/>
    <x v="1"/>
    <x v="0"/>
    <s v="03"/>
    <x v="2"/>
    <x v="0"/>
    <n v="0"/>
  </r>
  <r>
    <x v="0"/>
    <x v="1"/>
    <x v="0"/>
    <s v="04"/>
    <x v="3"/>
    <x v="0"/>
    <n v="0"/>
  </r>
  <r>
    <x v="0"/>
    <x v="1"/>
    <x v="0"/>
    <s v="05"/>
    <x v="4"/>
    <x v="0"/>
    <n v="0"/>
  </r>
  <r>
    <x v="0"/>
    <x v="1"/>
    <x v="0"/>
    <s v="06"/>
    <x v="5"/>
    <x v="0"/>
    <n v="0"/>
  </r>
  <r>
    <x v="0"/>
    <x v="1"/>
    <x v="0"/>
    <s v="08"/>
    <x v="6"/>
    <x v="0"/>
    <n v="0"/>
  </r>
  <r>
    <x v="0"/>
    <x v="1"/>
    <x v="0"/>
    <s v="00"/>
    <x v="7"/>
    <x v="0"/>
    <n v="0"/>
  </r>
  <r>
    <x v="0"/>
    <x v="1"/>
    <x v="0"/>
    <s v="07"/>
    <x v="8"/>
    <x v="0"/>
    <n v="0"/>
  </r>
  <r>
    <x v="1"/>
    <x v="0"/>
    <x v="0"/>
    <s v="01"/>
    <x v="0"/>
    <x v="0"/>
    <n v="0"/>
  </r>
  <r>
    <x v="1"/>
    <x v="0"/>
    <x v="0"/>
    <s v="02"/>
    <x v="1"/>
    <x v="0"/>
    <n v="17122.5"/>
  </r>
  <r>
    <x v="1"/>
    <x v="0"/>
    <x v="0"/>
    <s v="03"/>
    <x v="2"/>
    <x v="0"/>
    <n v="32.53"/>
  </r>
  <r>
    <x v="1"/>
    <x v="0"/>
    <x v="0"/>
    <s v="04"/>
    <x v="3"/>
    <x v="0"/>
    <n v="0"/>
  </r>
  <r>
    <x v="1"/>
    <x v="0"/>
    <x v="0"/>
    <s v="05"/>
    <x v="4"/>
    <x v="0"/>
    <n v="10831.8"/>
  </r>
  <r>
    <x v="1"/>
    <x v="0"/>
    <x v="0"/>
    <s v="06"/>
    <x v="5"/>
    <x v="0"/>
    <n v="0"/>
  </r>
  <r>
    <x v="1"/>
    <x v="0"/>
    <x v="0"/>
    <s v="08"/>
    <x v="6"/>
    <x v="0"/>
    <n v="6614.92"/>
  </r>
  <r>
    <x v="1"/>
    <x v="0"/>
    <x v="0"/>
    <s v="00"/>
    <x v="7"/>
    <x v="0"/>
    <n v="1010.72"/>
  </r>
  <r>
    <x v="1"/>
    <x v="0"/>
    <x v="0"/>
    <s v="07"/>
    <x v="8"/>
    <x v="0"/>
    <n v="177791.18"/>
  </r>
  <r>
    <x v="1"/>
    <x v="1"/>
    <x v="0"/>
    <s v="01"/>
    <x v="0"/>
    <x v="0"/>
    <n v="1530.3"/>
  </r>
  <r>
    <x v="1"/>
    <x v="1"/>
    <x v="0"/>
    <s v="02"/>
    <x v="1"/>
    <x v="0"/>
    <n v="0"/>
  </r>
  <r>
    <x v="1"/>
    <x v="1"/>
    <x v="0"/>
    <s v="03"/>
    <x v="2"/>
    <x v="0"/>
    <n v="287.08"/>
  </r>
  <r>
    <x v="1"/>
    <x v="1"/>
    <x v="0"/>
    <s v="04"/>
    <x v="3"/>
    <x v="0"/>
    <n v="0"/>
  </r>
  <r>
    <x v="1"/>
    <x v="1"/>
    <x v="0"/>
    <s v="05"/>
    <x v="4"/>
    <x v="0"/>
    <n v="15689.54"/>
  </r>
  <r>
    <x v="1"/>
    <x v="1"/>
    <x v="0"/>
    <s v="06"/>
    <x v="5"/>
    <x v="0"/>
    <n v="9546.1299999999992"/>
  </r>
  <r>
    <x v="1"/>
    <x v="1"/>
    <x v="0"/>
    <s v="08"/>
    <x v="6"/>
    <x v="0"/>
    <n v="9280.2000000000007"/>
  </r>
  <r>
    <x v="1"/>
    <x v="1"/>
    <x v="0"/>
    <s v="00"/>
    <x v="7"/>
    <x v="0"/>
    <n v="2051.9"/>
  </r>
  <r>
    <x v="1"/>
    <x v="1"/>
    <x v="0"/>
    <s v="07"/>
    <x v="8"/>
    <x v="0"/>
    <n v="26376.94"/>
  </r>
  <r>
    <x v="1"/>
    <x v="2"/>
    <x v="0"/>
    <s v="01"/>
    <x v="0"/>
    <x v="1"/>
    <n v="2041.2"/>
  </r>
  <r>
    <x v="1"/>
    <x v="2"/>
    <x v="0"/>
    <s v="02"/>
    <x v="1"/>
    <x v="1"/>
    <n v="0"/>
  </r>
  <r>
    <x v="1"/>
    <x v="2"/>
    <x v="0"/>
    <s v="03"/>
    <x v="2"/>
    <x v="1"/>
    <n v="382.93"/>
  </r>
  <r>
    <x v="1"/>
    <x v="2"/>
    <x v="0"/>
    <s v="04"/>
    <x v="3"/>
    <x v="1"/>
    <n v="480"/>
  </r>
  <r>
    <x v="1"/>
    <x v="2"/>
    <x v="0"/>
    <s v="05"/>
    <x v="4"/>
    <x v="1"/>
    <n v="0"/>
  </r>
  <r>
    <x v="1"/>
    <x v="2"/>
    <x v="0"/>
    <s v="06"/>
    <x v="5"/>
    <x v="1"/>
    <n v="0"/>
  </r>
  <r>
    <x v="1"/>
    <x v="2"/>
    <x v="0"/>
    <s v="08"/>
    <x v="6"/>
    <x v="1"/>
    <n v="300"/>
  </r>
  <r>
    <x v="1"/>
    <x v="2"/>
    <x v="0"/>
    <s v="00"/>
    <x v="7"/>
    <x v="1"/>
    <n v="160.21"/>
  </r>
  <r>
    <x v="1"/>
    <x v="2"/>
    <x v="0"/>
    <s v="07"/>
    <x v="8"/>
    <x v="1"/>
    <n v="0"/>
  </r>
  <r>
    <x v="1"/>
    <x v="2"/>
    <x v="0"/>
    <s v="01"/>
    <x v="0"/>
    <x v="2"/>
    <n v="0"/>
  </r>
  <r>
    <x v="1"/>
    <x v="2"/>
    <x v="0"/>
    <s v="02"/>
    <x v="1"/>
    <x v="2"/>
    <n v="0"/>
  </r>
  <r>
    <x v="1"/>
    <x v="2"/>
    <x v="0"/>
    <s v="03"/>
    <x v="2"/>
    <x v="2"/>
    <n v="0"/>
  </r>
  <r>
    <x v="1"/>
    <x v="2"/>
    <x v="0"/>
    <s v="04"/>
    <x v="3"/>
    <x v="2"/>
    <n v="0"/>
  </r>
  <r>
    <x v="1"/>
    <x v="2"/>
    <x v="0"/>
    <s v="05"/>
    <x v="4"/>
    <x v="2"/>
    <n v="12424.25"/>
  </r>
  <r>
    <x v="1"/>
    <x v="2"/>
    <x v="0"/>
    <s v="06"/>
    <x v="5"/>
    <x v="2"/>
    <n v="0"/>
  </r>
  <r>
    <x v="1"/>
    <x v="2"/>
    <x v="0"/>
    <s v="08"/>
    <x v="6"/>
    <x v="2"/>
    <n v="0"/>
  </r>
  <r>
    <x v="1"/>
    <x v="2"/>
    <x v="0"/>
    <s v="00"/>
    <x v="7"/>
    <x v="2"/>
    <n v="621.22"/>
  </r>
  <r>
    <x v="1"/>
    <x v="2"/>
    <x v="0"/>
    <s v="07"/>
    <x v="8"/>
    <x v="2"/>
    <n v="0"/>
  </r>
  <r>
    <x v="2"/>
    <x v="0"/>
    <x v="0"/>
    <s v="01"/>
    <x v="0"/>
    <x v="0"/>
    <n v="0"/>
  </r>
  <r>
    <x v="2"/>
    <x v="0"/>
    <x v="0"/>
    <s v="02"/>
    <x v="1"/>
    <x v="0"/>
    <n v="0"/>
  </r>
  <r>
    <x v="2"/>
    <x v="0"/>
    <x v="0"/>
    <s v="03"/>
    <x v="2"/>
    <x v="0"/>
    <n v="0"/>
  </r>
  <r>
    <x v="2"/>
    <x v="0"/>
    <x v="0"/>
    <s v="04"/>
    <x v="3"/>
    <x v="0"/>
    <n v="0"/>
  </r>
  <r>
    <x v="2"/>
    <x v="0"/>
    <x v="0"/>
    <s v="05"/>
    <x v="4"/>
    <x v="0"/>
    <n v="19252"/>
  </r>
  <r>
    <x v="2"/>
    <x v="0"/>
    <x v="0"/>
    <s v="06"/>
    <x v="5"/>
    <x v="0"/>
    <n v="0"/>
  </r>
  <r>
    <x v="2"/>
    <x v="0"/>
    <x v="0"/>
    <s v="08"/>
    <x v="6"/>
    <x v="0"/>
    <n v="0"/>
  </r>
  <r>
    <x v="2"/>
    <x v="0"/>
    <x v="0"/>
    <s v="00"/>
    <x v="7"/>
    <x v="0"/>
    <n v="0"/>
  </r>
  <r>
    <x v="2"/>
    <x v="0"/>
    <x v="0"/>
    <s v="07"/>
    <x v="8"/>
    <x v="0"/>
    <n v="79355.199999999997"/>
  </r>
  <r>
    <x v="2"/>
    <x v="1"/>
    <x v="0"/>
    <s v="01"/>
    <x v="0"/>
    <x v="0"/>
    <n v="26000.01"/>
  </r>
  <r>
    <x v="2"/>
    <x v="1"/>
    <x v="0"/>
    <s v="02"/>
    <x v="1"/>
    <x v="0"/>
    <n v="0"/>
  </r>
  <r>
    <x v="2"/>
    <x v="1"/>
    <x v="0"/>
    <s v="03"/>
    <x v="2"/>
    <x v="0"/>
    <n v="13436.8"/>
  </r>
  <r>
    <x v="2"/>
    <x v="1"/>
    <x v="0"/>
    <s v="04"/>
    <x v="3"/>
    <x v="0"/>
    <n v="0"/>
  </r>
  <r>
    <x v="2"/>
    <x v="1"/>
    <x v="0"/>
    <s v="05"/>
    <x v="4"/>
    <x v="0"/>
    <n v="0"/>
  </r>
  <r>
    <x v="2"/>
    <x v="1"/>
    <x v="0"/>
    <s v="06"/>
    <x v="5"/>
    <x v="0"/>
    <n v="3448.4"/>
  </r>
  <r>
    <x v="2"/>
    <x v="1"/>
    <x v="0"/>
    <s v="08"/>
    <x v="6"/>
    <x v="0"/>
    <n v="560"/>
  </r>
  <r>
    <x v="2"/>
    <x v="1"/>
    <x v="0"/>
    <s v="00"/>
    <x v="7"/>
    <x v="0"/>
    <n v="2536.2600000000002"/>
  </r>
  <r>
    <x v="2"/>
    <x v="1"/>
    <x v="0"/>
    <s v="07"/>
    <x v="8"/>
    <x v="0"/>
    <n v="7279.99"/>
  </r>
  <r>
    <x v="3"/>
    <x v="0"/>
    <x v="0"/>
    <s v="01"/>
    <x v="0"/>
    <x v="0"/>
    <n v="115368"/>
  </r>
  <r>
    <x v="3"/>
    <x v="0"/>
    <x v="0"/>
    <s v="02"/>
    <x v="1"/>
    <x v="0"/>
    <n v="5950"/>
  </r>
  <r>
    <x v="3"/>
    <x v="0"/>
    <x v="0"/>
    <s v="03"/>
    <x v="2"/>
    <x v="0"/>
    <n v="40504"/>
  </r>
  <r>
    <x v="3"/>
    <x v="0"/>
    <x v="0"/>
    <s v="04"/>
    <x v="3"/>
    <x v="0"/>
    <n v="0"/>
  </r>
  <r>
    <x v="3"/>
    <x v="0"/>
    <x v="0"/>
    <s v="05"/>
    <x v="4"/>
    <x v="0"/>
    <n v="15062"/>
  </r>
  <r>
    <x v="3"/>
    <x v="0"/>
    <x v="0"/>
    <s v="06"/>
    <x v="5"/>
    <x v="0"/>
    <n v="7257"/>
  </r>
  <r>
    <x v="3"/>
    <x v="0"/>
    <x v="0"/>
    <s v="08"/>
    <x v="6"/>
    <x v="0"/>
    <n v="4095"/>
  </r>
  <r>
    <x v="3"/>
    <x v="0"/>
    <x v="0"/>
    <s v="00"/>
    <x v="7"/>
    <x v="0"/>
    <n v="6856.38"/>
  </r>
  <r>
    <x v="3"/>
    <x v="0"/>
    <x v="0"/>
    <s v="07"/>
    <x v="8"/>
    <x v="0"/>
    <n v="55105"/>
  </r>
  <r>
    <x v="3"/>
    <x v="1"/>
    <x v="0"/>
    <s v="01"/>
    <x v="0"/>
    <x v="0"/>
    <n v="24505"/>
  </r>
  <r>
    <x v="3"/>
    <x v="1"/>
    <x v="0"/>
    <s v="02"/>
    <x v="1"/>
    <x v="0"/>
    <n v="0"/>
  </r>
  <r>
    <x v="3"/>
    <x v="1"/>
    <x v="0"/>
    <s v="03"/>
    <x v="2"/>
    <x v="0"/>
    <n v="10924"/>
  </r>
  <r>
    <x v="3"/>
    <x v="1"/>
    <x v="0"/>
    <s v="04"/>
    <x v="3"/>
    <x v="0"/>
    <n v="1000"/>
  </r>
  <r>
    <x v="3"/>
    <x v="1"/>
    <x v="0"/>
    <s v="05"/>
    <x v="4"/>
    <x v="0"/>
    <n v="0"/>
  </r>
  <r>
    <x v="3"/>
    <x v="1"/>
    <x v="0"/>
    <s v="06"/>
    <x v="5"/>
    <x v="0"/>
    <n v="30327"/>
  </r>
  <r>
    <x v="3"/>
    <x v="1"/>
    <x v="0"/>
    <s v="08"/>
    <x v="6"/>
    <x v="0"/>
    <n v="5440"/>
  </r>
  <r>
    <x v="3"/>
    <x v="1"/>
    <x v="0"/>
    <s v="00"/>
    <x v="7"/>
    <x v="0"/>
    <n v="3609.8"/>
  </r>
  <r>
    <x v="3"/>
    <x v="1"/>
    <x v="0"/>
    <s v="07"/>
    <x v="8"/>
    <x v="0"/>
    <n v="0"/>
  </r>
  <r>
    <x v="4"/>
    <x v="0"/>
    <x v="0"/>
    <s v="01"/>
    <x v="0"/>
    <x v="0"/>
    <n v="63474.720000000001"/>
  </r>
  <r>
    <x v="4"/>
    <x v="0"/>
    <x v="0"/>
    <s v="02"/>
    <x v="1"/>
    <x v="0"/>
    <n v="20000"/>
  </r>
  <r>
    <x v="4"/>
    <x v="0"/>
    <x v="0"/>
    <s v="03"/>
    <x v="2"/>
    <x v="0"/>
    <n v="31233"/>
  </r>
  <r>
    <x v="4"/>
    <x v="0"/>
    <x v="0"/>
    <s v="04"/>
    <x v="3"/>
    <x v="0"/>
    <n v="0"/>
  </r>
  <r>
    <x v="4"/>
    <x v="0"/>
    <x v="0"/>
    <s v="05"/>
    <x v="4"/>
    <x v="0"/>
    <n v="0"/>
  </r>
  <r>
    <x v="4"/>
    <x v="0"/>
    <x v="0"/>
    <s v="06"/>
    <x v="5"/>
    <x v="0"/>
    <n v="0"/>
  </r>
  <r>
    <x v="4"/>
    <x v="0"/>
    <x v="0"/>
    <s v="08"/>
    <x v="6"/>
    <x v="0"/>
    <n v="10427.84"/>
  </r>
  <r>
    <x v="4"/>
    <x v="0"/>
    <x v="0"/>
    <s v="00"/>
    <x v="7"/>
    <x v="0"/>
    <n v="6586"/>
  </r>
  <r>
    <x v="4"/>
    <x v="0"/>
    <x v="0"/>
    <s v="07"/>
    <x v="8"/>
    <x v="0"/>
    <n v="0"/>
  </r>
  <r>
    <x v="4"/>
    <x v="1"/>
    <x v="0"/>
    <s v="01"/>
    <x v="0"/>
    <x v="0"/>
    <n v="0"/>
  </r>
  <r>
    <x v="4"/>
    <x v="1"/>
    <x v="0"/>
    <s v="02"/>
    <x v="1"/>
    <x v="0"/>
    <n v="0"/>
  </r>
  <r>
    <x v="4"/>
    <x v="1"/>
    <x v="0"/>
    <s v="03"/>
    <x v="2"/>
    <x v="0"/>
    <n v="0"/>
  </r>
  <r>
    <x v="4"/>
    <x v="1"/>
    <x v="0"/>
    <s v="04"/>
    <x v="3"/>
    <x v="0"/>
    <n v="0"/>
  </r>
  <r>
    <x v="4"/>
    <x v="1"/>
    <x v="0"/>
    <s v="05"/>
    <x v="4"/>
    <x v="0"/>
    <n v="0"/>
  </r>
  <r>
    <x v="4"/>
    <x v="1"/>
    <x v="0"/>
    <s v="06"/>
    <x v="5"/>
    <x v="0"/>
    <n v="0"/>
  </r>
  <r>
    <x v="4"/>
    <x v="1"/>
    <x v="0"/>
    <s v="08"/>
    <x v="6"/>
    <x v="0"/>
    <n v="0"/>
  </r>
  <r>
    <x v="4"/>
    <x v="1"/>
    <x v="0"/>
    <s v="00"/>
    <x v="7"/>
    <x v="0"/>
    <n v="0"/>
  </r>
  <r>
    <x v="4"/>
    <x v="1"/>
    <x v="0"/>
    <s v="07"/>
    <x v="8"/>
    <x v="0"/>
    <n v="0"/>
  </r>
  <r>
    <x v="5"/>
    <x v="0"/>
    <x v="0"/>
    <s v="01"/>
    <x v="0"/>
    <x v="0"/>
    <n v="12000"/>
  </r>
  <r>
    <x v="5"/>
    <x v="0"/>
    <x v="0"/>
    <s v="02"/>
    <x v="1"/>
    <x v="0"/>
    <n v="0"/>
  </r>
  <r>
    <x v="5"/>
    <x v="0"/>
    <x v="0"/>
    <s v="03"/>
    <x v="2"/>
    <x v="0"/>
    <n v="2661.4"/>
  </r>
  <r>
    <x v="5"/>
    <x v="0"/>
    <x v="0"/>
    <s v="04"/>
    <x v="3"/>
    <x v="0"/>
    <n v="2000"/>
  </r>
  <r>
    <x v="5"/>
    <x v="0"/>
    <x v="0"/>
    <s v="05"/>
    <x v="4"/>
    <x v="0"/>
    <n v="49549.78"/>
  </r>
  <r>
    <x v="5"/>
    <x v="0"/>
    <x v="0"/>
    <s v="06"/>
    <x v="5"/>
    <x v="0"/>
    <n v="0"/>
  </r>
  <r>
    <x v="5"/>
    <x v="0"/>
    <x v="0"/>
    <s v="08"/>
    <x v="6"/>
    <x v="0"/>
    <n v="0"/>
  </r>
  <r>
    <x v="5"/>
    <x v="0"/>
    <x v="0"/>
    <s v="00"/>
    <x v="7"/>
    <x v="0"/>
    <n v="2070.9699999999998"/>
  </r>
  <r>
    <x v="5"/>
    <x v="0"/>
    <x v="0"/>
    <s v="07"/>
    <x v="8"/>
    <x v="0"/>
    <n v="18547.580000000002"/>
  </r>
  <r>
    <x v="5"/>
    <x v="1"/>
    <x v="0"/>
    <s v="01"/>
    <x v="0"/>
    <x v="0"/>
    <n v="37923.599999999999"/>
  </r>
  <r>
    <x v="5"/>
    <x v="1"/>
    <x v="0"/>
    <s v="02"/>
    <x v="1"/>
    <x v="0"/>
    <n v="0"/>
  </r>
  <r>
    <x v="5"/>
    <x v="1"/>
    <x v="0"/>
    <s v="03"/>
    <x v="2"/>
    <x v="0"/>
    <n v="14790"/>
  </r>
  <r>
    <x v="5"/>
    <x v="1"/>
    <x v="0"/>
    <s v="04"/>
    <x v="3"/>
    <x v="0"/>
    <n v="19015.5"/>
  </r>
  <r>
    <x v="5"/>
    <x v="1"/>
    <x v="0"/>
    <s v="05"/>
    <x v="4"/>
    <x v="0"/>
    <n v="0"/>
  </r>
  <r>
    <x v="5"/>
    <x v="1"/>
    <x v="0"/>
    <s v="06"/>
    <x v="5"/>
    <x v="0"/>
    <n v="7017.5"/>
  </r>
  <r>
    <x v="5"/>
    <x v="1"/>
    <x v="0"/>
    <s v="08"/>
    <x v="6"/>
    <x v="0"/>
    <n v="1060"/>
  </r>
  <r>
    <x v="5"/>
    <x v="1"/>
    <x v="0"/>
    <s v="00"/>
    <x v="7"/>
    <x v="0"/>
    <n v="3990.33"/>
  </r>
  <r>
    <x v="5"/>
    <x v="1"/>
    <x v="0"/>
    <s v="07"/>
    <x v="8"/>
    <x v="0"/>
    <n v="0"/>
  </r>
  <r>
    <x v="6"/>
    <x v="0"/>
    <x v="0"/>
    <s v="01"/>
    <x v="0"/>
    <x v="0"/>
    <n v="48477.4"/>
  </r>
  <r>
    <x v="6"/>
    <x v="0"/>
    <x v="0"/>
    <s v="02"/>
    <x v="1"/>
    <x v="0"/>
    <n v="101029"/>
  </r>
  <r>
    <x v="6"/>
    <x v="0"/>
    <x v="0"/>
    <s v="03"/>
    <x v="2"/>
    <x v="0"/>
    <n v="54094.05"/>
  </r>
  <r>
    <x v="6"/>
    <x v="0"/>
    <x v="0"/>
    <s v="04"/>
    <x v="3"/>
    <x v="0"/>
    <n v="0"/>
  </r>
  <r>
    <x v="6"/>
    <x v="0"/>
    <x v="0"/>
    <s v="05"/>
    <x v="4"/>
    <x v="0"/>
    <n v="11325.92"/>
  </r>
  <r>
    <x v="6"/>
    <x v="0"/>
    <x v="0"/>
    <s v="06"/>
    <x v="5"/>
    <x v="0"/>
    <n v="11809.04"/>
  </r>
  <r>
    <x v="6"/>
    <x v="0"/>
    <x v="0"/>
    <s v="08"/>
    <x v="6"/>
    <x v="0"/>
    <n v="4050"/>
  </r>
  <r>
    <x v="6"/>
    <x v="0"/>
    <x v="0"/>
    <s v="00"/>
    <x v="7"/>
    <x v="0"/>
    <n v="12116.57"/>
  </r>
  <r>
    <x v="6"/>
    <x v="0"/>
    <x v="0"/>
    <s v="07"/>
    <x v="8"/>
    <x v="0"/>
    <n v="16125.9"/>
  </r>
  <r>
    <x v="6"/>
    <x v="1"/>
    <x v="0"/>
    <s v="01"/>
    <x v="0"/>
    <x v="0"/>
    <n v="0"/>
  </r>
  <r>
    <x v="6"/>
    <x v="1"/>
    <x v="0"/>
    <s v="02"/>
    <x v="1"/>
    <x v="0"/>
    <n v="37008.019999999997"/>
  </r>
  <r>
    <x v="6"/>
    <x v="1"/>
    <x v="0"/>
    <s v="03"/>
    <x v="2"/>
    <x v="0"/>
    <n v="16472.169999999998"/>
  </r>
  <r>
    <x v="6"/>
    <x v="1"/>
    <x v="0"/>
    <s v="04"/>
    <x v="3"/>
    <x v="0"/>
    <n v="0"/>
  </r>
  <r>
    <x v="6"/>
    <x v="1"/>
    <x v="0"/>
    <s v="05"/>
    <x v="4"/>
    <x v="0"/>
    <n v="0"/>
  </r>
  <r>
    <x v="6"/>
    <x v="1"/>
    <x v="0"/>
    <s v="06"/>
    <x v="5"/>
    <x v="0"/>
    <n v="10053.26"/>
  </r>
  <r>
    <x v="6"/>
    <x v="1"/>
    <x v="0"/>
    <s v="08"/>
    <x v="6"/>
    <x v="0"/>
    <n v="1720"/>
  </r>
  <r>
    <x v="6"/>
    <x v="1"/>
    <x v="0"/>
    <s v="00"/>
    <x v="7"/>
    <x v="0"/>
    <n v="3262.67"/>
  </r>
  <r>
    <x v="6"/>
    <x v="1"/>
    <x v="0"/>
    <s v="07"/>
    <x v="8"/>
    <x v="0"/>
    <n v="0"/>
  </r>
  <r>
    <x v="7"/>
    <x v="0"/>
    <x v="0"/>
    <s v="01"/>
    <x v="0"/>
    <x v="0"/>
    <n v="53104"/>
  </r>
  <r>
    <x v="7"/>
    <x v="0"/>
    <x v="0"/>
    <s v="02"/>
    <x v="1"/>
    <x v="0"/>
    <n v="9000"/>
  </r>
  <r>
    <x v="7"/>
    <x v="0"/>
    <x v="0"/>
    <s v="03"/>
    <x v="2"/>
    <x v="0"/>
    <n v="23106.720000000001"/>
  </r>
  <r>
    <x v="7"/>
    <x v="0"/>
    <x v="0"/>
    <s v="04"/>
    <x v="3"/>
    <x v="0"/>
    <n v="0"/>
  </r>
  <r>
    <x v="7"/>
    <x v="0"/>
    <x v="0"/>
    <s v="05"/>
    <x v="4"/>
    <x v="0"/>
    <n v="0"/>
  </r>
  <r>
    <x v="7"/>
    <x v="0"/>
    <x v="0"/>
    <s v="06"/>
    <x v="5"/>
    <x v="0"/>
    <n v="2035"/>
  </r>
  <r>
    <x v="7"/>
    <x v="0"/>
    <x v="0"/>
    <s v="08"/>
    <x v="6"/>
    <x v="0"/>
    <n v="1291.8499999999999"/>
  </r>
  <r>
    <x v="7"/>
    <x v="0"/>
    <x v="0"/>
    <s v="00"/>
    <x v="7"/>
    <x v="0"/>
    <n v="7101.24"/>
  </r>
  <r>
    <x v="7"/>
    <x v="0"/>
    <x v="0"/>
    <s v="07"/>
    <x v="8"/>
    <x v="0"/>
    <n v="46385"/>
  </r>
  <r>
    <x v="7"/>
    <x v="1"/>
    <x v="0"/>
    <s v="01"/>
    <x v="0"/>
    <x v="0"/>
    <n v="20026.32"/>
  </r>
  <r>
    <x v="7"/>
    <x v="1"/>
    <x v="0"/>
    <s v="02"/>
    <x v="1"/>
    <x v="0"/>
    <n v="33416.46"/>
  </r>
  <r>
    <x v="7"/>
    <x v="1"/>
    <x v="0"/>
    <s v="03"/>
    <x v="2"/>
    <x v="0"/>
    <n v="21780.63"/>
  </r>
  <r>
    <x v="7"/>
    <x v="1"/>
    <x v="0"/>
    <s v="04"/>
    <x v="3"/>
    <x v="0"/>
    <n v="1000"/>
  </r>
  <r>
    <x v="7"/>
    <x v="1"/>
    <x v="0"/>
    <s v="05"/>
    <x v="4"/>
    <x v="0"/>
    <n v="0"/>
  </r>
  <r>
    <x v="7"/>
    <x v="1"/>
    <x v="0"/>
    <s v="06"/>
    <x v="5"/>
    <x v="0"/>
    <n v="3966.59"/>
  </r>
  <r>
    <x v="7"/>
    <x v="1"/>
    <x v="0"/>
    <s v="08"/>
    <x v="6"/>
    <x v="0"/>
    <n v="560"/>
  </r>
  <r>
    <x v="7"/>
    <x v="1"/>
    <x v="0"/>
    <s v="00"/>
    <x v="7"/>
    <x v="0"/>
    <n v="4250"/>
  </r>
  <r>
    <x v="7"/>
    <x v="1"/>
    <x v="0"/>
    <s v="07"/>
    <x v="8"/>
    <x v="0"/>
    <n v="0"/>
  </r>
  <r>
    <x v="8"/>
    <x v="0"/>
    <x v="0"/>
    <s v="01"/>
    <x v="0"/>
    <x v="0"/>
    <n v="45349.73"/>
  </r>
  <r>
    <x v="8"/>
    <x v="0"/>
    <x v="0"/>
    <s v="02"/>
    <x v="1"/>
    <x v="0"/>
    <n v="1079.79"/>
  </r>
  <r>
    <x v="8"/>
    <x v="0"/>
    <x v="0"/>
    <s v="03"/>
    <x v="2"/>
    <x v="0"/>
    <n v="13410.36"/>
  </r>
  <r>
    <x v="8"/>
    <x v="0"/>
    <x v="0"/>
    <s v="04"/>
    <x v="3"/>
    <x v="0"/>
    <n v="0"/>
  </r>
  <r>
    <x v="8"/>
    <x v="0"/>
    <x v="0"/>
    <s v="05"/>
    <x v="4"/>
    <x v="0"/>
    <n v="9779.9"/>
  </r>
  <r>
    <x v="8"/>
    <x v="0"/>
    <x v="0"/>
    <s v="06"/>
    <x v="5"/>
    <x v="0"/>
    <n v="0"/>
  </r>
  <r>
    <x v="8"/>
    <x v="0"/>
    <x v="0"/>
    <s v="08"/>
    <x v="6"/>
    <x v="0"/>
    <n v="3352.23"/>
  </r>
  <r>
    <x v="8"/>
    <x v="0"/>
    <x v="0"/>
    <s v="00"/>
    <x v="7"/>
    <x v="0"/>
    <n v="3804.7"/>
  </r>
  <r>
    <x v="8"/>
    <x v="0"/>
    <x v="0"/>
    <s v="07"/>
    <x v="8"/>
    <x v="0"/>
    <n v="13000"/>
  </r>
  <r>
    <x v="8"/>
    <x v="1"/>
    <x v="0"/>
    <s v="01"/>
    <x v="0"/>
    <x v="0"/>
    <n v="0"/>
  </r>
  <r>
    <x v="8"/>
    <x v="1"/>
    <x v="0"/>
    <s v="02"/>
    <x v="1"/>
    <x v="0"/>
    <n v="35776.04"/>
  </r>
  <r>
    <x v="8"/>
    <x v="1"/>
    <x v="0"/>
    <s v="03"/>
    <x v="2"/>
    <x v="0"/>
    <n v="22281.38"/>
  </r>
  <r>
    <x v="8"/>
    <x v="1"/>
    <x v="0"/>
    <s v="04"/>
    <x v="3"/>
    <x v="0"/>
    <n v="3160"/>
  </r>
  <r>
    <x v="8"/>
    <x v="1"/>
    <x v="0"/>
    <s v="05"/>
    <x v="4"/>
    <x v="0"/>
    <n v="0"/>
  </r>
  <r>
    <x v="8"/>
    <x v="1"/>
    <x v="0"/>
    <s v="06"/>
    <x v="5"/>
    <x v="0"/>
    <n v="4389.3100000000004"/>
  </r>
  <r>
    <x v="8"/>
    <x v="1"/>
    <x v="0"/>
    <s v="08"/>
    <x v="6"/>
    <x v="0"/>
    <n v="4829.17"/>
  </r>
  <r>
    <x v="8"/>
    <x v="1"/>
    <x v="0"/>
    <s v="00"/>
    <x v="7"/>
    <x v="0"/>
    <n v="3522"/>
  </r>
  <r>
    <x v="8"/>
    <x v="1"/>
    <x v="0"/>
    <s v="07"/>
    <x v="8"/>
    <x v="0"/>
    <n v="0"/>
  </r>
  <r>
    <x v="9"/>
    <x v="0"/>
    <x v="0"/>
    <s v="01"/>
    <x v="0"/>
    <x v="0"/>
    <n v="11378"/>
  </r>
  <r>
    <x v="9"/>
    <x v="0"/>
    <x v="0"/>
    <s v="02"/>
    <x v="1"/>
    <x v="0"/>
    <n v="0"/>
  </r>
  <r>
    <x v="9"/>
    <x v="0"/>
    <x v="0"/>
    <s v="03"/>
    <x v="2"/>
    <x v="0"/>
    <n v="4929.3599999999997"/>
  </r>
  <r>
    <x v="9"/>
    <x v="0"/>
    <x v="0"/>
    <s v="04"/>
    <x v="3"/>
    <x v="0"/>
    <n v="0"/>
  </r>
  <r>
    <x v="9"/>
    <x v="0"/>
    <x v="0"/>
    <s v="05"/>
    <x v="4"/>
    <x v="0"/>
    <n v="23705.51"/>
  </r>
  <r>
    <x v="9"/>
    <x v="0"/>
    <x v="0"/>
    <s v="06"/>
    <x v="5"/>
    <x v="0"/>
    <n v="0"/>
  </r>
  <r>
    <x v="9"/>
    <x v="0"/>
    <x v="0"/>
    <s v="08"/>
    <x v="6"/>
    <x v="0"/>
    <n v="0"/>
  </r>
  <r>
    <x v="9"/>
    <x v="0"/>
    <x v="0"/>
    <s v="00"/>
    <x v="7"/>
    <x v="0"/>
    <n v="0"/>
  </r>
  <r>
    <x v="9"/>
    <x v="0"/>
    <x v="0"/>
    <s v="07"/>
    <x v="8"/>
    <x v="0"/>
    <n v="56386.71"/>
  </r>
  <r>
    <x v="9"/>
    <x v="1"/>
    <x v="0"/>
    <s v="01"/>
    <x v="0"/>
    <x v="0"/>
    <n v="0"/>
  </r>
  <r>
    <x v="9"/>
    <x v="1"/>
    <x v="0"/>
    <s v="02"/>
    <x v="1"/>
    <x v="0"/>
    <n v="0"/>
  </r>
  <r>
    <x v="9"/>
    <x v="1"/>
    <x v="0"/>
    <s v="03"/>
    <x v="2"/>
    <x v="0"/>
    <n v="0"/>
  </r>
  <r>
    <x v="9"/>
    <x v="1"/>
    <x v="0"/>
    <s v="04"/>
    <x v="3"/>
    <x v="0"/>
    <n v="0"/>
  </r>
  <r>
    <x v="9"/>
    <x v="1"/>
    <x v="0"/>
    <s v="05"/>
    <x v="4"/>
    <x v="0"/>
    <n v="0"/>
  </r>
  <r>
    <x v="9"/>
    <x v="1"/>
    <x v="0"/>
    <s v="06"/>
    <x v="5"/>
    <x v="0"/>
    <n v="0"/>
  </r>
  <r>
    <x v="9"/>
    <x v="1"/>
    <x v="0"/>
    <s v="08"/>
    <x v="6"/>
    <x v="0"/>
    <n v="0"/>
  </r>
  <r>
    <x v="9"/>
    <x v="1"/>
    <x v="0"/>
    <s v="00"/>
    <x v="7"/>
    <x v="0"/>
    <n v="0"/>
  </r>
  <r>
    <x v="9"/>
    <x v="1"/>
    <x v="0"/>
    <s v="07"/>
    <x v="8"/>
    <x v="0"/>
    <n v="77730"/>
  </r>
  <r>
    <x v="10"/>
    <x v="0"/>
    <x v="0"/>
    <s v="01"/>
    <x v="0"/>
    <x v="0"/>
    <n v="122811"/>
  </r>
  <r>
    <x v="10"/>
    <x v="0"/>
    <x v="0"/>
    <s v="02"/>
    <x v="1"/>
    <x v="0"/>
    <n v="30340"/>
  </r>
  <r>
    <x v="10"/>
    <x v="0"/>
    <x v="0"/>
    <s v="03"/>
    <x v="2"/>
    <x v="0"/>
    <n v="55867"/>
  </r>
  <r>
    <x v="10"/>
    <x v="0"/>
    <x v="0"/>
    <s v="04"/>
    <x v="3"/>
    <x v="0"/>
    <n v="0"/>
  </r>
  <r>
    <x v="10"/>
    <x v="0"/>
    <x v="0"/>
    <s v="05"/>
    <x v="4"/>
    <x v="0"/>
    <n v="126.12"/>
  </r>
  <r>
    <x v="10"/>
    <x v="0"/>
    <x v="0"/>
    <s v="06"/>
    <x v="5"/>
    <x v="0"/>
    <n v="20500"/>
  </r>
  <r>
    <x v="10"/>
    <x v="0"/>
    <x v="0"/>
    <s v="08"/>
    <x v="6"/>
    <x v="0"/>
    <n v="4500"/>
  </r>
  <r>
    <x v="10"/>
    <x v="0"/>
    <x v="0"/>
    <s v="00"/>
    <x v="7"/>
    <x v="0"/>
    <n v="13466"/>
  </r>
  <r>
    <x v="10"/>
    <x v="0"/>
    <x v="0"/>
    <s v="07"/>
    <x v="8"/>
    <x v="0"/>
    <n v="21720"/>
  </r>
  <r>
    <x v="10"/>
    <x v="2"/>
    <x v="0"/>
    <s v="01"/>
    <x v="0"/>
    <x v="3"/>
    <n v="2300"/>
  </r>
  <r>
    <x v="10"/>
    <x v="2"/>
    <x v="0"/>
    <s v="02"/>
    <x v="1"/>
    <x v="3"/>
    <n v="12000"/>
  </r>
  <r>
    <x v="10"/>
    <x v="2"/>
    <x v="0"/>
    <s v="03"/>
    <x v="2"/>
    <x v="3"/>
    <n v="2160"/>
  </r>
  <r>
    <x v="10"/>
    <x v="2"/>
    <x v="0"/>
    <s v="04"/>
    <x v="3"/>
    <x v="3"/>
    <n v="1940"/>
  </r>
  <r>
    <x v="10"/>
    <x v="2"/>
    <x v="0"/>
    <s v="05"/>
    <x v="4"/>
    <x v="3"/>
    <n v="0"/>
  </r>
  <r>
    <x v="10"/>
    <x v="2"/>
    <x v="0"/>
    <s v="06"/>
    <x v="5"/>
    <x v="3"/>
    <n v="0"/>
  </r>
  <r>
    <x v="10"/>
    <x v="2"/>
    <x v="0"/>
    <s v="08"/>
    <x v="6"/>
    <x v="3"/>
    <n v="600"/>
  </r>
  <r>
    <x v="10"/>
    <x v="2"/>
    <x v="0"/>
    <s v="00"/>
    <x v="7"/>
    <x v="3"/>
    <n v="1000"/>
  </r>
  <r>
    <x v="10"/>
    <x v="2"/>
    <x v="0"/>
    <s v="07"/>
    <x v="8"/>
    <x v="3"/>
    <n v="0"/>
  </r>
  <r>
    <x v="10"/>
    <x v="1"/>
    <x v="0"/>
    <s v="01"/>
    <x v="0"/>
    <x v="0"/>
    <n v="3900"/>
  </r>
  <r>
    <x v="10"/>
    <x v="1"/>
    <x v="0"/>
    <s v="02"/>
    <x v="1"/>
    <x v="0"/>
    <n v="43742"/>
  </r>
  <r>
    <x v="10"/>
    <x v="1"/>
    <x v="0"/>
    <s v="03"/>
    <x v="2"/>
    <x v="0"/>
    <n v="20867"/>
  </r>
  <r>
    <x v="10"/>
    <x v="1"/>
    <x v="0"/>
    <s v="04"/>
    <x v="3"/>
    <x v="0"/>
    <n v="0"/>
  </r>
  <r>
    <x v="10"/>
    <x v="1"/>
    <x v="0"/>
    <s v="05"/>
    <x v="4"/>
    <x v="0"/>
    <n v="0"/>
  </r>
  <r>
    <x v="10"/>
    <x v="1"/>
    <x v="0"/>
    <s v="06"/>
    <x v="5"/>
    <x v="0"/>
    <n v="3592"/>
  </r>
  <r>
    <x v="10"/>
    <x v="1"/>
    <x v="0"/>
    <s v="08"/>
    <x v="6"/>
    <x v="0"/>
    <n v="1838"/>
  </r>
  <r>
    <x v="10"/>
    <x v="1"/>
    <x v="0"/>
    <s v="00"/>
    <x v="7"/>
    <x v="0"/>
    <n v="3877.75"/>
  </r>
  <r>
    <x v="10"/>
    <x v="1"/>
    <x v="0"/>
    <s v="07"/>
    <x v="8"/>
    <x v="0"/>
    <n v="0"/>
  </r>
  <r>
    <x v="11"/>
    <x v="0"/>
    <x v="0"/>
    <s v="01"/>
    <x v="0"/>
    <x v="0"/>
    <n v="0"/>
  </r>
  <r>
    <x v="11"/>
    <x v="0"/>
    <x v="0"/>
    <s v="02"/>
    <x v="1"/>
    <x v="0"/>
    <n v="15400"/>
  </r>
  <r>
    <x v="11"/>
    <x v="0"/>
    <x v="0"/>
    <s v="03"/>
    <x v="2"/>
    <x v="0"/>
    <n v="2901.97"/>
  </r>
  <r>
    <x v="11"/>
    <x v="0"/>
    <x v="0"/>
    <s v="04"/>
    <x v="3"/>
    <x v="0"/>
    <n v="10171.75"/>
  </r>
  <r>
    <x v="11"/>
    <x v="0"/>
    <x v="0"/>
    <s v="05"/>
    <x v="4"/>
    <x v="0"/>
    <n v="66345.87"/>
  </r>
  <r>
    <x v="11"/>
    <x v="0"/>
    <x v="0"/>
    <s v="06"/>
    <x v="5"/>
    <x v="0"/>
    <n v="0"/>
  </r>
  <r>
    <x v="11"/>
    <x v="0"/>
    <x v="0"/>
    <s v="08"/>
    <x v="6"/>
    <x v="0"/>
    <n v="0"/>
  </r>
  <r>
    <x v="11"/>
    <x v="0"/>
    <x v="0"/>
    <s v="00"/>
    <x v="7"/>
    <x v="0"/>
    <n v="6543.82"/>
  </r>
  <r>
    <x v="11"/>
    <x v="0"/>
    <x v="0"/>
    <s v="07"/>
    <x v="8"/>
    <x v="0"/>
    <n v="31829.9"/>
  </r>
  <r>
    <x v="11"/>
    <x v="1"/>
    <x v="0"/>
    <s v="01"/>
    <x v="0"/>
    <x v="0"/>
    <n v="10358"/>
  </r>
  <r>
    <x v="11"/>
    <x v="1"/>
    <x v="0"/>
    <s v="02"/>
    <x v="1"/>
    <x v="0"/>
    <n v="0"/>
  </r>
  <r>
    <x v="11"/>
    <x v="1"/>
    <x v="0"/>
    <s v="03"/>
    <x v="2"/>
    <x v="0"/>
    <n v="5121.2299999999996"/>
  </r>
  <r>
    <x v="11"/>
    <x v="1"/>
    <x v="0"/>
    <s v="04"/>
    <x v="3"/>
    <x v="0"/>
    <n v="0"/>
  </r>
  <r>
    <x v="11"/>
    <x v="1"/>
    <x v="0"/>
    <s v="05"/>
    <x v="4"/>
    <x v="0"/>
    <n v="21989"/>
  </r>
  <r>
    <x v="11"/>
    <x v="1"/>
    <x v="0"/>
    <s v="06"/>
    <x v="5"/>
    <x v="0"/>
    <n v="0"/>
  </r>
  <r>
    <x v="11"/>
    <x v="1"/>
    <x v="0"/>
    <s v="08"/>
    <x v="6"/>
    <x v="0"/>
    <n v="0"/>
  </r>
  <r>
    <x v="11"/>
    <x v="1"/>
    <x v="0"/>
    <s v="00"/>
    <x v="7"/>
    <x v="0"/>
    <n v="1873.5"/>
  </r>
  <r>
    <x v="11"/>
    <x v="1"/>
    <x v="0"/>
    <s v="07"/>
    <x v="8"/>
    <x v="0"/>
    <n v="0"/>
  </r>
  <r>
    <x v="12"/>
    <x v="0"/>
    <x v="0"/>
    <s v="01"/>
    <x v="0"/>
    <x v="0"/>
    <n v="70380.66"/>
  </r>
  <r>
    <x v="12"/>
    <x v="0"/>
    <x v="0"/>
    <s v="02"/>
    <x v="1"/>
    <x v="0"/>
    <n v="13500"/>
  </r>
  <r>
    <x v="12"/>
    <x v="0"/>
    <x v="0"/>
    <s v="03"/>
    <x v="2"/>
    <x v="0"/>
    <n v="24270.86"/>
  </r>
  <r>
    <x v="12"/>
    <x v="0"/>
    <x v="0"/>
    <s v="04"/>
    <x v="3"/>
    <x v="0"/>
    <n v="0"/>
  </r>
  <r>
    <x v="12"/>
    <x v="0"/>
    <x v="0"/>
    <s v="05"/>
    <x v="4"/>
    <x v="0"/>
    <n v="7423"/>
  </r>
  <r>
    <x v="12"/>
    <x v="0"/>
    <x v="0"/>
    <s v="06"/>
    <x v="5"/>
    <x v="0"/>
    <n v="9082.2900000000009"/>
  </r>
  <r>
    <x v="12"/>
    <x v="0"/>
    <x v="0"/>
    <s v="08"/>
    <x v="6"/>
    <x v="0"/>
    <n v="575"/>
  </r>
  <r>
    <x v="12"/>
    <x v="0"/>
    <x v="0"/>
    <s v="00"/>
    <x v="7"/>
    <x v="0"/>
    <n v="0"/>
  </r>
  <r>
    <x v="12"/>
    <x v="0"/>
    <x v="0"/>
    <s v="07"/>
    <x v="8"/>
    <x v="0"/>
    <n v="10905"/>
  </r>
  <r>
    <x v="12"/>
    <x v="1"/>
    <x v="0"/>
    <s v="01"/>
    <x v="0"/>
    <x v="0"/>
    <n v="30867.8"/>
  </r>
  <r>
    <x v="12"/>
    <x v="1"/>
    <x v="0"/>
    <s v="02"/>
    <x v="1"/>
    <x v="0"/>
    <n v="16910.45"/>
  </r>
  <r>
    <x v="12"/>
    <x v="1"/>
    <x v="0"/>
    <s v="03"/>
    <x v="2"/>
    <x v="0"/>
    <n v="10495.05"/>
  </r>
  <r>
    <x v="12"/>
    <x v="1"/>
    <x v="0"/>
    <s v="04"/>
    <x v="3"/>
    <x v="0"/>
    <n v="0"/>
  </r>
  <r>
    <x v="12"/>
    <x v="1"/>
    <x v="0"/>
    <s v="05"/>
    <x v="4"/>
    <x v="0"/>
    <n v="20463.27"/>
  </r>
  <r>
    <x v="12"/>
    <x v="1"/>
    <x v="0"/>
    <s v="06"/>
    <x v="5"/>
    <x v="0"/>
    <n v="1879.04"/>
  </r>
  <r>
    <x v="12"/>
    <x v="1"/>
    <x v="0"/>
    <s v="08"/>
    <x v="6"/>
    <x v="0"/>
    <n v="1690"/>
  </r>
  <r>
    <x v="12"/>
    <x v="1"/>
    <x v="0"/>
    <s v="00"/>
    <x v="7"/>
    <x v="0"/>
    <n v="4115.28"/>
  </r>
  <r>
    <x v="12"/>
    <x v="1"/>
    <x v="0"/>
    <s v="07"/>
    <x v="8"/>
    <x v="0"/>
    <n v="0"/>
  </r>
  <r>
    <x v="13"/>
    <x v="0"/>
    <x v="0"/>
    <s v="01"/>
    <x v="0"/>
    <x v="0"/>
    <n v="26031.200000000001"/>
  </r>
  <r>
    <x v="13"/>
    <x v="0"/>
    <x v="0"/>
    <s v="02"/>
    <x v="1"/>
    <x v="0"/>
    <n v="0"/>
  </r>
  <r>
    <x v="13"/>
    <x v="0"/>
    <x v="0"/>
    <s v="03"/>
    <x v="2"/>
    <x v="0"/>
    <n v="9082.25"/>
  </r>
  <r>
    <x v="13"/>
    <x v="0"/>
    <x v="0"/>
    <s v="04"/>
    <x v="3"/>
    <x v="0"/>
    <n v="0"/>
  </r>
  <r>
    <x v="13"/>
    <x v="0"/>
    <x v="0"/>
    <s v="05"/>
    <x v="4"/>
    <x v="0"/>
    <n v="10553.98"/>
  </r>
  <r>
    <x v="13"/>
    <x v="0"/>
    <x v="0"/>
    <s v="06"/>
    <x v="5"/>
    <x v="0"/>
    <n v="3356.25"/>
  </r>
  <r>
    <x v="13"/>
    <x v="0"/>
    <x v="0"/>
    <s v="08"/>
    <x v="6"/>
    <x v="0"/>
    <n v="0"/>
  </r>
  <r>
    <x v="13"/>
    <x v="0"/>
    <x v="0"/>
    <s v="00"/>
    <x v="7"/>
    <x v="0"/>
    <n v="2580"/>
  </r>
  <r>
    <x v="13"/>
    <x v="0"/>
    <x v="0"/>
    <s v="07"/>
    <x v="8"/>
    <x v="0"/>
    <n v="14210"/>
  </r>
  <r>
    <x v="13"/>
    <x v="1"/>
    <x v="0"/>
    <s v="01"/>
    <x v="0"/>
    <x v="0"/>
    <n v="36127.519999999997"/>
  </r>
  <r>
    <x v="13"/>
    <x v="1"/>
    <x v="0"/>
    <s v="02"/>
    <x v="1"/>
    <x v="0"/>
    <n v="0"/>
  </r>
  <r>
    <x v="13"/>
    <x v="1"/>
    <x v="0"/>
    <s v="03"/>
    <x v="2"/>
    <x v="0"/>
    <n v="16816.98"/>
  </r>
  <r>
    <x v="13"/>
    <x v="1"/>
    <x v="0"/>
    <s v="04"/>
    <x v="3"/>
    <x v="0"/>
    <n v="0"/>
  </r>
  <r>
    <x v="13"/>
    <x v="1"/>
    <x v="0"/>
    <s v="05"/>
    <x v="4"/>
    <x v="0"/>
    <n v="0"/>
  </r>
  <r>
    <x v="13"/>
    <x v="1"/>
    <x v="0"/>
    <s v="06"/>
    <x v="5"/>
    <x v="0"/>
    <n v="2509.9899999999998"/>
  </r>
  <r>
    <x v="13"/>
    <x v="1"/>
    <x v="0"/>
    <s v="08"/>
    <x v="6"/>
    <x v="0"/>
    <n v="4700"/>
  </r>
  <r>
    <x v="13"/>
    <x v="1"/>
    <x v="0"/>
    <s v="00"/>
    <x v="7"/>
    <x v="0"/>
    <n v="3007.68"/>
  </r>
  <r>
    <x v="13"/>
    <x v="1"/>
    <x v="0"/>
    <s v="07"/>
    <x v="8"/>
    <x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B673987-0983-43B3-A3DE-86829EAD898F}" name="PivotTable1" cacheId="8" applyNumberFormats="0" applyBorderFormats="0" applyFontFormats="0" applyPatternFormats="0" applyAlignmentFormats="0" applyWidthHeightFormats="1" dataCaption="Values" updatedVersion="8" minRefreshableVersion="3" showDrill="0" itemPrintTitles="1" createdVersion="8" indent="0" compact="0" compactData="0" gridDropZones="1" multipleFieldFilters="0">
  <location ref="J1:W92" firstHeaderRow="1" firstDataRow="2" firstDataCol="4"/>
  <pivotFields count="7">
    <pivotField axis="axisRow" compact="0" outline="0" showAll="0" sortType="ascending">
      <items count="16">
        <item x="0"/>
        <item x="1"/>
        <item x="2"/>
        <item x="3"/>
        <item x="4"/>
        <item x="5"/>
        <item x="6"/>
        <item x="7"/>
        <item x="8"/>
        <item x="9"/>
        <item x="10"/>
        <item x="11"/>
        <item m="1" x="14"/>
        <item x="12"/>
        <item x="13"/>
        <item t="default"/>
      </items>
    </pivotField>
    <pivotField axis="axisRow" compact="0" outline="0" showAll="0" sortType="ascending">
      <items count="4">
        <item x="0"/>
        <item x="2"/>
        <item x="1"/>
        <item t="default"/>
      </items>
    </pivotField>
    <pivotField axis="axisRow" compact="0" outline="0" showAll="0" sortType="ascending">
      <items count="2">
        <item x="0"/>
        <item t="default"/>
      </items>
    </pivotField>
    <pivotField compact="0" outline="0" showAll="0"/>
    <pivotField axis="axisCol" compact="0" outline="0" showAll="0">
      <items count="10">
        <item x="0"/>
        <item x="1"/>
        <item x="2"/>
        <item x="3"/>
        <item x="4"/>
        <item x="5"/>
        <item x="6"/>
        <item x="7"/>
        <item x="8"/>
        <item t="default"/>
      </items>
    </pivotField>
    <pivotField axis="axisRow" compact="0" outline="0" showAll="0">
      <items count="5">
        <item x="2"/>
        <item x="1"/>
        <item x="0"/>
        <item x="3"/>
        <item t="default"/>
      </items>
    </pivotField>
    <pivotField dataField="1" compact="0" outline="0" showAll="0"/>
  </pivotFields>
  <rowFields count="4">
    <field x="0"/>
    <field x="2"/>
    <field x="1"/>
    <field x="5"/>
  </rowFields>
  <rowItems count="90">
    <i>
      <x/>
      <x/>
      <x/>
      <x v="2"/>
    </i>
    <i t="default" r="2">
      <x/>
    </i>
    <i r="2">
      <x v="2"/>
      <x v="2"/>
    </i>
    <i t="default" r="2">
      <x v="2"/>
    </i>
    <i t="default" r="1">
      <x/>
    </i>
    <i t="default">
      <x/>
    </i>
    <i>
      <x v="1"/>
      <x/>
      <x/>
      <x v="2"/>
    </i>
    <i t="default" r="2">
      <x/>
    </i>
    <i r="2">
      <x v="1"/>
      <x/>
    </i>
    <i r="3">
      <x v="1"/>
    </i>
    <i t="default" r="2">
      <x v="1"/>
    </i>
    <i r="2">
      <x v="2"/>
      <x v="2"/>
    </i>
    <i t="default" r="2">
      <x v="2"/>
    </i>
    <i t="default" r="1">
      <x/>
    </i>
    <i t="default">
      <x v="1"/>
    </i>
    <i>
      <x v="2"/>
      <x/>
      <x/>
      <x v="2"/>
    </i>
    <i t="default" r="2">
      <x/>
    </i>
    <i r="2">
      <x v="2"/>
      <x v="2"/>
    </i>
    <i t="default" r="2">
      <x v="2"/>
    </i>
    <i t="default" r="1">
      <x/>
    </i>
    <i t="default">
      <x v="2"/>
    </i>
    <i>
      <x v="3"/>
      <x/>
      <x/>
      <x v="2"/>
    </i>
    <i t="default" r="2">
      <x/>
    </i>
    <i r="2">
      <x v="2"/>
      <x v="2"/>
    </i>
    <i t="default" r="2">
      <x v="2"/>
    </i>
    <i t="default" r="1">
      <x/>
    </i>
    <i t="default">
      <x v="3"/>
    </i>
    <i>
      <x v="4"/>
      <x/>
      <x/>
      <x v="2"/>
    </i>
    <i t="default" r="2">
      <x/>
    </i>
    <i r="2">
      <x v="2"/>
      <x v="2"/>
    </i>
    <i t="default" r="2">
      <x v="2"/>
    </i>
    <i t="default" r="1">
      <x/>
    </i>
    <i t="default">
      <x v="4"/>
    </i>
    <i>
      <x v="5"/>
      <x/>
      <x/>
      <x v="2"/>
    </i>
    <i t="default" r="2">
      <x/>
    </i>
    <i r="2">
      <x v="2"/>
      <x v="2"/>
    </i>
    <i t="default" r="2">
      <x v="2"/>
    </i>
    <i t="default" r="1">
      <x/>
    </i>
    <i t="default">
      <x v="5"/>
    </i>
    <i>
      <x v="6"/>
      <x/>
      <x/>
      <x v="2"/>
    </i>
    <i t="default" r="2">
      <x/>
    </i>
    <i r="2">
      <x v="2"/>
      <x v="2"/>
    </i>
    <i t="default" r="2">
      <x v="2"/>
    </i>
    <i t="default" r="1">
      <x/>
    </i>
    <i t="default">
      <x v="6"/>
    </i>
    <i>
      <x v="7"/>
      <x/>
      <x/>
      <x v="2"/>
    </i>
    <i t="default" r="2">
      <x/>
    </i>
    <i r="2">
      <x v="2"/>
      <x v="2"/>
    </i>
    <i t="default" r="2">
      <x v="2"/>
    </i>
    <i t="default" r="1">
      <x/>
    </i>
    <i t="default">
      <x v="7"/>
    </i>
    <i>
      <x v="8"/>
      <x/>
      <x/>
      <x v="2"/>
    </i>
    <i t="default" r="2">
      <x/>
    </i>
    <i r="2">
      <x v="2"/>
      <x v="2"/>
    </i>
    <i t="default" r="2">
      <x v="2"/>
    </i>
    <i t="default" r="1">
      <x/>
    </i>
    <i t="default">
      <x v="8"/>
    </i>
    <i>
      <x v="9"/>
      <x/>
      <x/>
      <x v="2"/>
    </i>
    <i t="default" r="2">
      <x/>
    </i>
    <i r="2">
      <x v="2"/>
      <x v="2"/>
    </i>
    <i t="default" r="2">
      <x v="2"/>
    </i>
    <i t="default" r="1">
      <x/>
    </i>
    <i t="default">
      <x v="9"/>
    </i>
    <i>
      <x v="10"/>
      <x/>
      <x/>
      <x v="2"/>
    </i>
    <i t="default" r="2">
      <x/>
    </i>
    <i r="2">
      <x v="1"/>
      <x v="3"/>
    </i>
    <i t="default" r="2">
      <x v="1"/>
    </i>
    <i r="2">
      <x v="2"/>
      <x v="2"/>
    </i>
    <i t="default" r="2">
      <x v="2"/>
    </i>
    <i t="default" r="1">
      <x/>
    </i>
    <i t="default">
      <x v="10"/>
    </i>
    <i>
      <x v="11"/>
      <x/>
      <x/>
      <x v="2"/>
    </i>
    <i t="default" r="2">
      <x/>
    </i>
    <i r="2">
      <x v="2"/>
      <x v="2"/>
    </i>
    <i t="default" r="2">
      <x v="2"/>
    </i>
    <i t="default" r="1">
      <x/>
    </i>
    <i t="default">
      <x v="11"/>
    </i>
    <i>
      <x v="13"/>
      <x/>
      <x/>
      <x v="2"/>
    </i>
    <i t="default" r="2">
      <x/>
    </i>
    <i r="2">
      <x v="2"/>
      <x v="2"/>
    </i>
    <i t="default" r="2">
      <x v="2"/>
    </i>
    <i t="default" r="1">
      <x/>
    </i>
    <i t="default">
      <x v="13"/>
    </i>
    <i>
      <x v="14"/>
      <x/>
      <x/>
      <x v="2"/>
    </i>
    <i t="default" r="2">
      <x/>
    </i>
    <i r="2">
      <x v="2"/>
      <x v="2"/>
    </i>
    <i t="default" r="2">
      <x v="2"/>
    </i>
    <i t="default" r="1">
      <x/>
    </i>
    <i t="default">
      <x v="14"/>
    </i>
    <i t="grand">
      <x/>
    </i>
  </rowItems>
  <colFields count="1">
    <field x="4"/>
  </colFields>
  <colItems count="10">
    <i>
      <x/>
    </i>
    <i>
      <x v="1"/>
    </i>
    <i>
      <x v="2"/>
    </i>
    <i>
      <x v="3"/>
    </i>
    <i>
      <x v="4"/>
    </i>
    <i>
      <x v="5"/>
    </i>
    <i>
      <x v="6"/>
    </i>
    <i>
      <x v="7"/>
    </i>
    <i>
      <x v="8"/>
    </i>
    <i t="grand">
      <x/>
    </i>
  </colItems>
  <dataFields count="1">
    <dataField name="Sum of Amount" fld="6" baseField="3" baseItem="0" numFmtId="43"/>
  </dataFields>
  <formats count="4">
    <format dxfId="15">
      <pivotArea dataOnly="0" outline="0" fieldPosition="0">
        <references count="1">
          <reference field="5" count="0" defaultSubtotal="1"/>
        </references>
      </pivotArea>
    </format>
    <format dxfId="14">
      <pivotArea dataOnly="0" outline="0" fieldPosition="0">
        <references count="1">
          <reference field="5" count="0" defaultSubtotal="1"/>
        </references>
      </pivotArea>
    </format>
    <format dxfId="13">
      <pivotArea dataOnly="0" outline="0" fieldPosition="0">
        <references count="1">
          <reference field="1" count="0" defaultSubtotal="1"/>
        </references>
      </pivotArea>
    </format>
    <format dxfId="12">
      <pivotArea dataOnly="0" outline="0" fieldPosition="0">
        <references count="1">
          <reference field="1" count="0" defaultSubtotal="1"/>
        </references>
      </pivotArea>
    </format>
  </formats>
  <pivotTableStyleInfo name="PivotTable Style 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fillinger@montana.ed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fillinger@montana.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6E610-6564-48A1-BA77-0F28BBCCFE7B}">
  <sheetPr>
    <pageSetUpPr fitToPage="1"/>
  </sheetPr>
  <dimension ref="A1:K56"/>
  <sheetViews>
    <sheetView tabSelected="1" zoomScaleNormal="100" workbookViewId="0">
      <selection activeCell="B5" sqref="B5"/>
    </sheetView>
  </sheetViews>
  <sheetFormatPr defaultRowHeight="15" x14ac:dyDescent="0.25"/>
  <cols>
    <col min="1" max="1" width="15.5703125" bestFit="1" customWidth="1"/>
    <col min="2" max="2" width="33.28515625" bestFit="1" customWidth="1"/>
    <col min="3" max="3" width="16.5703125" bestFit="1" customWidth="1"/>
    <col min="4" max="4" width="10.85546875" bestFit="1" customWidth="1"/>
    <col min="5" max="5" width="13.140625" bestFit="1" customWidth="1"/>
    <col min="6" max="7" width="11.140625" bestFit="1" customWidth="1"/>
    <col min="8" max="8" width="9.140625" bestFit="1" customWidth="1"/>
    <col min="9" max="9" width="11.5703125" bestFit="1" customWidth="1"/>
  </cols>
  <sheetData>
    <row r="1" spans="1:10" ht="23.25" x14ac:dyDescent="0.35">
      <c r="A1" s="64" t="s">
        <v>34</v>
      </c>
      <c r="B1" s="64"/>
      <c r="C1" s="64"/>
      <c r="D1" s="64"/>
      <c r="E1" s="64"/>
      <c r="F1" s="64"/>
      <c r="G1" s="64"/>
      <c r="H1" s="64"/>
      <c r="I1" s="64"/>
      <c r="J1" s="15"/>
    </row>
    <row r="2" spans="1:10" ht="23.25" x14ac:dyDescent="0.35">
      <c r="A2" s="64" t="s">
        <v>4</v>
      </c>
      <c r="B2" s="64"/>
      <c r="C2" s="64"/>
      <c r="D2" s="64"/>
      <c r="E2" s="64"/>
      <c r="F2" s="64"/>
      <c r="G2" s="64"/>
      <c r="H2" s="64"/>
      <c r="I2" s="64"/>
      <c r="J2" s="15"/>
    </row>
    <row r="3" spans="1:10" x14ac:dyDescent="0.25">
      <c r="A3" s="66" t="s">
        <v>31</v>
      </c>
      <c r="B3" s="66"/>
      <c r="C3" s="66"/>
      <c r="D3" s="66"/>
      <c r="E3" s="66"/>
      <c r="F3" s="66"/>
      <c r="G3" s="66"/>
      <c r="H3" s="66"/>
      <c r="I3" s="66"/>
    </row>
    <row r="5" spans="1:10" x14ac:dyDescent="0.25">
      <c r="A5" s="16" t="s">
        <v>42</v>
      </c>
      <c r="B5" s="3"/>
      <c r="C5" s="65" t="str">
        <f>IF(B5="","select from dropdown","")</f>
        <v>select from dropdown</v>
      </c>
      <c r="D5" s="65"/>
    </row>
    <row r="6" spans="1:10" x14ac:dyDescent="0.25">
      <c r="A6" s="16" t="s">
        <v>43</v>
      </c>
      <c r="B6" s="3"/>
      <c r="C6" s="65" t="str">
        <f>IF(B6="","select from dropdown","")</f>
        <v>select from dropdown</v>
      </c>
      <c r="D6" s="65"/>
      <c r="E6" s="16" t="s">
        <v>100</v>
      </c>
      <c r="F6" s="67"/>
      <c r="G6" s="67"/>
    </row>
    <row r="7" spans="1:10" x14ac:dyDescent="0.25">
      <c r="A7" s="16" t="s">
        <v>61</v>
      </c>
      <c r="B7" s="3"/>
      <c r="C7" s="65" t="str">
        <f>IF(B7="","select from dropdown","")</f>
        <v>select from dropdown</v>
      </c>
      <c r="D7" s="65"/>
    </row>
    <row r="8" spans="1:10" x14ac:dyDescent="0.25">
      <c r="A8" s="16" t="s">
        <v>35</v>
      </c>
      <c r="B8" s="3"/>
      <c r="C8" s="65" t="str">
        <f>IF(B8="","select from dropdown","")</f>
        <v>select from dropdown</v>
      </c>
      <c r="D8" s="65"/>
    </row>
    <row r="10" spans="1:10" x14ac:dyDescent="0.25">
      <c r="A10" s="85" t="s">
        <v>17</v>
      </c>
      <c r="B10" s="85"/>
      <c r="C10" s="17" t="s">
        <v>29</v>
      </c>
      <c r="D10" s="17" t="s">
        <v>50</v>
      </c>
      <c r="E10" s="17" t="s">
        <v>51</v>
      </c>
      <c r="F10" s="17" t="s">
        <v>52</v>
      </c>
      <c r="G10" s="17" t="s">
        <v>53</v>
      </c>
      <c r="H10" s="17" t="s">
        <v>54</v>
      </c>
      <c r="I10" s="17" t="s">
        <v>30</v>
      </c>
    </row>
    <row r="11" spans="1:10" x14ac:dyDescent="0.25">
      <c r="A11" s="83" t="s">
        <v>18</v>
      </c>
      <c r="B11" s="84"/>
      <c r="C11" s="20"/>
      <c r="D11" s="20"/>
      <c r="E11" s="20"/>
      <c r="F11" s="20"/>
      <c r="G11" s="20"/>
      <c r="H11" s="20"/>
      <c r="I11" s="21"/>
    </row>
    <row r="12" spans="1:10" x14ac:dyDescent="0.25">
      <c r="A12" s="58" t="s">
        <v>85</v>
      </c>
      <c r="B12" s="23" t="s">
        <v>20</v>
      </c>
      <c r="C12" s="24">
        <f>IF($B$6="Non-Traditional",IFERROR(GETPIVOTDATA("Amount",Budgets!$J$1,"Grant Recipient",$B$5,"Grant Type",$B$6,"Fiscal Year",$B$7,"Expense Item",$B12,"Award Name",$F$6),0),IFERROR(GETPIVOTDATA("Amount",Budgets!$J$1,"Grant Recipient",$B$5,"Grant Type",$B$6,"Fiscal Year",$B$7,"Expense Item",$B12),0))</f>
        <v>0</v>
      </c>
      <c r="D12" s="4"/>
      <c r="E12" s="4"/>
      <c r="F12" s="4"/>
      <c r="G12" s="4"/>
      <c r="H12" s="4"/>
      <c r="I12" s="25">
        <f>SUM(D12:H12)</f>
        <v>0</v>
      </c>
    </row>
    <row r="13" spans="1:10" x14ac:dyDescent="0.25">
      <c r="A13" s="58" t="s">
        <v>86</v>
      </c>
      <c r="B13" s="23" t="s">
        <v>21</v>
      </c>
      <c r="C13" s="24">
        <f>IF($B$6="Non-Traditional",IFERROR(GETPIVOTDATA("Amount",Budgets!$J$1,"Grant Recipient",$B$5,"Grant Type",$B$6,"Fiscal Year",$B$7,"Expense Item",$B13,"Award Name",$F$6),0),IFERROR(GETPIVOTDATA("Amount",Budgets!$J$1,"Grant Recipient",$B$5,"Grant Type",$B$6,"Fiscal Year",$B$7,"Expense Item",$B13),0))</f>
        <v>0</v>
      </c>
      <c r="D13" s="4"/>
      <c r="E13" s="4"/>
      <c r="F13" s="4"/>
      <c r="G13" s="4"/>
      <c r="H13" s="4"/>
      <c r="I13" s="25">
        <f t="shared" ref="I13:I14" si="0">SUM(D13:H13)</f>
        <v>0</v>
      </c>
    </row>
    <row r="14" spans="1:10" ht="15.75" thickBot="1" x14ac:dyDescent="0.3">
      <c r="A14" s="58" t="s">
        <v>87</v>
      </c>
      <c r="B14" s="23" t="s">
        <v>22</v>
      </c>
      <c r="C14" s="26">
        <f>IF($B$6="Non-Traditional",IFERROR(GETPIVOTDATA("Amount",Budgets!$J$1,"Grant Recipient",$B$5,"Grant Type",$B$6,"Fiscal Year",$B$7,"Expense Item",$B14,"Award Name",$F$6),0),IFERROR(GETPIVOTDATA("Amount",Budgets!$J$1,"Grant Recipient",$B$5,"Grant Type",$B$6,"Fiscal Year",$B$7,"Expense Item",$B14),0))</f>
        <v>0</v>
      </c>
      <c r="D14" s="5"/>
      <c r="E14" s="5"/>
      <c r="F14" s="5"/>
      <c r="G14" s="5"/>
      <c r="H14" s="5"/>
      <c r="I14" s="25">
        <f t="shared" si="0"/>
        <v>0</v>
      </c>
    </row>
    <row r="15" spans="1:10" ht="15.75" thickBot="1" x14ac:dyDescent="0.3">
      <c r="A15" s="59"/>
      <c r="B15" s="18" t="s">
        <v>23</v>
      </c>
      <c r="C15" s="28">
        <f>SUM(C12:C14)</f>
        <v>0</v>
      </c>
      <c r="D15" s="28">
        <f t="shared" ref="D15" si="1">SUM(D12:D14)</f>
        <v>0</v>
      </c>
      <c r="E15" s="28">
        <f t="shared" ref="E15:H15" si="2">SUM(E12:E14)</f>
        <v>0</v>
      </c>
      <c r="F15" s="28">
        <f t="shared" si="2"/>
        <v>0</v>
      </c>
      <c r="G15" s="28">
        <f t="shared" si="2"/>
        <v>0</v>
      </c>
      <c r="H15" s="28">
        <f t="shared" si="2"/>
        <v>0</v>
      </c>
      <c r="I15" s="28">
        <f t="shared" ref="I15" si="3">SUM(I12:I14)</f>
        <v>0</v>
      </c>
    </row>
    <row r="16" spans="1:10" x14ac:dyDescent="0.25">
      <c r="A16" s="29"/>
      <c r="B16" s="30"/>
      <c r="C16" s="31"/>
      <c r="D16" s="31"/>
      <c r="E16" s="31"/>
      <c r="F16" s="31"/>
      <c r="G16" s="31"/>
      <c r="H16" s="31"/>
      <c r="I16" s="32"/>
    </row>
    <row r="17" spans="1:9" x14ac:dyDescent="0.25">
      <c r="A17" s="81" t="s">
        <v>19</v>
      </c>
      <c r="B17" s="82"/>
      <c r="C17" s="35"/>
      <c r="D17" s="35"/>
      <c r="E17" s="35"/>
      <c r="F17" s="35"/>
      <c r="G17" s="35"/>
      <c r="H17" s="35"/>
      <c r="I17" s="36"/>
    </row>
    <row r="18" spans="1:9" x14ac:dyDescent="0.25">
      <c r="A18" s="58" t="s">
        <v>88</v>
      </c>
      <c r="B18" s="23" t="s">
        <v>24</v>
      </c>
      <c r="C18" s="24">
        <f>IF($B$6="Non-Traditional",IFERROR(GETPIVOTDATA("Amount",Budgets!$J$1,"Grant Recipient",$B$5,"Grant Type",$B$6,"Fiscal Year",$B$7,"Expense Item",$B18,"Award Name",$F$6),0),IFERROR(GETPIVOTDATA("Amount",Budgets!$J$1,"Grant Recipient",$B$5,"Grant Type",$B$6,"Fiscal Year",$B$7,"Expense Item",$B18),0))</f>
        <v>0</v>
      </c>
      <c r="D18" s="4"/>
      <c r="E18" s="4"/>
      <c r="F18" s="4"/>
      <c r="G18" s="4"/>
      <c r="H18" s="4"/>
      <c r="I18" s="25">
        <f t="shared" ref="I18:I21" si="4">SUM(D18:H18)</f>
        <v>0</v>
      </c>
    </row>
    <row r="19" spans="1:9" x14ac:dyDescent="0.25">
      <c r="A19" s="58" t="s">
        <v>89</v>
      </c>
      <c r="B19" s="23" t="s">
        <v>59</v>
      </c>
      <c r="C19" s="24">
        <f>IF($B$6="Non-Traditional",IFERROR(GETPIVOTDATA("Amount",Budgets!$J$1,"Grant Recipient",$B$5,"Grant Type",$B$6,"Fiscal Year",$B$7,"Expense Item",$B19,"Award Name",$F$6),0),IFERROR(GETPIVOTDATA("Amount",Budgets!$J$1,"Grant Recipient",$B$5,"Grant Type",$B$6,"Fiscal Year",$B$7,"Expense Item",$B19),0))</f>
        <v>0</v>
      </c>
      <c r="D19" s="4"/>
      <c r="E19" s="4"/>
      <c r="F19" s="4"/>
      <c r="G19" s="4"/>
      <c r="H19" s="4"/>
      <c r="I19" s="25">
        <f t="shared" si="4"/>
        <v>0</v>
      </c>
    </row>
    <row r="20" spans="1:9" x14ac:dyDescent="0.25">
      <c r="A20" s="58" t="s">
        <v>90</v>
      </c>
      <c r="B20" s="23" t="s">
        <v>25</v>
      </c>
      <c r="C20" s="24">
        <f>IF($B$6="Non-Traditional",IFERROR(GETPIVOTDATA("Amount",Budgets!$J$1,"Grant Recipient",$B$5,"Grant Type",$B$6,"Fiscal Year",$B$7,"Expense Item",$B20,"Award Name",$F$6),0),IFERROR(GETPIVOTDATA("Amount",Budgets!$J$1,"Grant Recipient",$B$5,"Grant Type",$B$6,"Fiscal Year",$B$7,"Expense Item",$B20),0))</f>
        <v>0</v>
      </c>
      <c r="D20" s="4"/>
      <c r="E20" s="4"/>
      <c r="F20" s="4"/>
      <c r="G20" s="4"/>
      <c r="H20" s="4"/>
      <c r="I20" s="25">
        <f t="shared" si="4"/>
        <v>0</v>
      </c>
    </row>
    <row r="21" spans="1:9" ht="15.75" thickBot="1" x14ac:dyDescent="0.3">
      <c r="A21" s="58" t="s">
        <v>91</v>
      </c>
      <c r="B21" s="23" t="s">
        <v>27</v>
      </c>
      <c r="C21" s="24">
        <f>IF($B$6="Non-Traditional",IFERROR(GETPIVOTDATA("Amount",Budgets!$J$1,"Grant Recipient",$B$5,"Grant Type",$B$6,"Fiscal Year",$B$7,"Expense Item",$B21,"Award Name",$F$6),0),IFERROR(GETPIVOTDATA("Amount",Budgets!$J$1,"Grant Recipient",$B$5,"Grant Type",$B$6,"Fiscal Year",$B$7,"Expense Item",$B21),0))</f>
        <v>0</v>
      </c>
      <c r="D21" s="4"/>
      <c r="E21" s="4"/>
      <c r="F21" s="4"/>
      <c r="G21" s="4"/>
      <c r="H21" s="4"/>
      <c r="I21" s="25">
        <f t="shared" si="4"/>
        <v>0</v>
      </c>
    </row>
    <row r="22" spans="1:9" ht="15.75" thickBot="1" x14ac:dyDescent="0.3">
      <c r="A22" s="60"/>
      <c r="B22" s="33" t="s">
        <v>28</v>
      </c>
      <c r="C22" s="38">
        <f t="shared" ref="C22:I22" si="5">SUM(C18:C21)</f>
        <v>0</v>
      </c>
      <c r="D22" s="38">
        <f t="shared" si="5"/>
        <v>0</v>
      </c>
      <c r="E22" s="38">
        <f t="shared" si="5"/>
        <v>0</v>
      </c>
      <c r="F22" s="38">
        <f t="shared" si="5"/>
        <v>0</v>
      </c>
      <c r="G22" s="38">
        <f t="shared" si="5"/>
        <v>0</v>
      </c>
      <c r="H22" s="38">
        <f t="shared" si="5"/>
        <v>0</v>
      </c>
      <c r="I22" s="38">
        <f t="shared" si="5"/>
        <v>0</v>
      </c>
    </row>
    <row r="23" spans="1:9" ht="15.75" thickBot="1" x14ac:dyDescent="0.3">
      <c r="A23" s="29"/>
      <c r="B23" s="30"/>
      <c r="C23" s="31"/>
      <c r="D23" s="31"/>
      <c r="E23" s="31"/>
      <c r="F23" s="31"/>
      <c r="G23" s="31"/>
      <c r="H23" s="31"/>
      <c r="I23" s="32"/>
    </row>
    <row r="24" spans="1:9" ht="15.75" thickBot="1" x14ac:dyDescent="0.3">
      <c r="A24" s="61" t="s">
        <v>92</v>
      </c>
      <c r="B24" s="1" t="s">
        <v>65</v>
      </c>
      <c r="C24" s="28">
        <f>IF($B$6="Non-Traditional",IFERROR(GETPIVOTDATA("Amount",Budgets!$J$1,"Grant Recipient",$B$5,"Grant Type",$B$6,"Fiscal Year",$B$7,"Expense Item",$B24,"Award Name",$F$6),0),IFERROR(GETPIVOTDATA("Amount",Budgets!$J$1,"Grant Recipient",$B$5,"Grant Type",$B$6,"Fiscal Year",$B$7,"Expense Item",$B24),0))</f>
        <v>0</v>
      </c>
      <c r="D24" s="6"/>
      <c r="E24" s="6"/>
      <c r="F24" s="6"/>
      <c r="G24" s="6"/>
      <c r="H24" s="6"/>
      <c r="I24" s="62">
        <f t="shared" ref="I24" si="6">SUM(D24:H24)</f>
        <v>0</v>
      </c>
    </row>
    <row r="25" spans="1:9" ht="15.75" thickBot="1" x14ac:dyDescent="0.3">
      <c r="A25" s="29"/>
      <c r="B25" s="30"/>
      <c r="C25" s="31"/>
      <c r="D25" s="31"/>
      <c r="E25" s="31"/>
      <c r="F25" s="31"/>
      <c r="G25" s="31"/>
      <c r="H25" s="31"/>
      <c r="I25" s="32"/>
    </row>
    <row r="26" spans="1:9" ht="15.75" thickBot="1" x14ac:dyDescent="0.3">
      <c r="A26" s="61" t="s">
        <v>93</v>
      </c>
      <c r="B26" s="1" t="s">
        <v>60</v>
      </c>
      <c r="C26" s="28">
        <f>IF($B$6="Non-Traditional",IFERROR(GETPIVOTDATA("Amount",Budgets!$J$1,"Grant Recipient",$B$5,"Grant Type",$B$6,"Fiscal Year",$B$7,"Expense Item",$B26,"Award Name",$F$6),0),IFERROR(GETPIVOTDATA("Amount",Budgets!$J$1,"Grant Recipient",$B$5,"Grant Type",$B$6,"Fiscal Year",$B$7,"Expense Item",$B26),0))</f>
        <v>0</v>
      </c>
      <c r="D26" s="6"/>
      <c r="E26" s="6"/>
      <c r="F26" s="6"/>
      <c r="G26" s="6"/>
      <c r="H26" s="6"/>
      <c r="I26" s="62">
        <f t="shared" ref="I26" si="7">SUM(D26:H26)</f>
        <v>0</v>
      </c>
    </row>
    <row r="27" spans="1:9" ht="15.75" thickBot="1" x14ac:dyDescent="0.3">
      <c r="A27" s="29"/>
      <c r="B27" s="30"/>
      <c r="C27" s="31"/>
      <c r="D27" s="31"/>
      <c r="E27" s="31"/>
      <c r="F27" s="31"/>
      <c r="G27" s="31"/>
      <c r="H27" s="31"/>
      <c r="I27" s="32"/>
    </row>
    <row r="28" spans="1:9" ht="15.75" thickBot="1" x14ac:dyDescent="0.3">
      <c r="A28" s="63"/>
      <c r="B28" s="41" t="s">
        <v>105</v>
      </c>
      <c r="C28" s="42">
        <f t="shared" ref="C28:I28" si="8">C15+C22+C24+C26</f>
        <v>0</v>
      </c>
      <c r="D28" s="42">
        <f t="shared" si="8"/>
        <v>0</v>
      </c>
      <c r="E28" s="42">
        <f t="shared" si="8"/>
        <v>0</v>
      </c>
      <c r="F28" s="42">
        <f t="shared" si="8"/>
        <v>0</v>
      </c>
      <c r="G28" s="42">
        <f t="shared" si="8"/>
        <v>0</v>
      </c>
      <c r="H28" s="42">
        <f t="shared" si="8"/>
        <v>0</v>
      </c>
      <c r="I28" s="42">
        <f t="shared" si="8"/>
        <v>0</v>
      </c>
    </row>
    <row r="29" spans="1:9" ht="15.75" thickTop="1" x14ac:dyDescent="0.25"/>
    <row r="30" spans="1:9" x14ac:dyDescent="0.25">
      <c r="A30" s="43"/>
      <c r="B30" s="34" t="s">
        <v>55</v>
      </c>
      <c r="C30" s="36"/>
      <c r="D30" s="7"/>
      <c r="E30" s="7"/>
      <c r="F30" s="7"/>
      <c r="G30" s="7"/>
      <c r="H30" s="7"/>
      <c r="I30" s="44">
        <f>SUM(D30:H30)</f>
        <v>0</v>
      </c>
    </row>
    <row r="32" spans="1:9" x14ac:dyDescent="0.25">
      <c r="A32" s="45"/>
      <c r="B32" s="19" t="s">
        <v>56</v>
      </c>
      <c r="C32" s="46"/>
      <c r="D32" s="47">
        <f>D28-D30</f>
        <v>0</v>
      </c>
      <c r="E32" s="47">
        <f t="shared" ref="E32:I32" si="9">E28-E30</f>
        <v>0</v>
      </c>
      <c r="F32" s="47">
        <f t="shared" si="9"/>
        <v>0</v>
      </c>
      <c r="G32" s="47">
        <f t="shared" si="9"/>
        <v>0</v>
      </c>
      <c r="H32" s="47">
        <f t="shared" si="9"/>
        <v>0</v>
      </c>
      <c r="I32" s="47">
        <f t="shared" si="9"/>
        <v>0</v>
      </c>
    </row>
    <row r="34" spans="1:9" x14ac:dyDescent="0.25">
      <c r="A34" t="s">
        <v>44</v>
      </c>
      <c r="B34" s="48"/>
      <c r="C34" s="48"/>
      <c r="D34" s="48"/>
      <c r="E34" s="48"/>
      <c r="F34" s="48"/>
      <c r="G34" s="48"/>
      <c r="H34" s="48"/>
      <c r="I34" s="48"/>
    </row>
    <row r="35" spans="1:9" x14ac:dyDescent="0.25">
      <c r="A35" s="72"/>
      <c r="B35" s="73"/>
      <c r="C35" s="73"/>
      <c r="D35" s="73"/>
      <c r="E35" s="73"/>
      <c r="F35" s="73"/>
      <c r="G35" s="73"/>
      <c r="H35" s="73"/>
      <c r="I35" s="74"/>
    </row>
    <row r="36" spans="1:9" x14ac:dyDescent="0.25">
      <c r="A36" s="75"/>
      <c r="B36" s="76"/>
      <c r="C36" s="76"/>
      <c r="D36" s="76"/>
      <c r="E36" s="76"/>
      <c r="F36" s="76"/>
      <c r="G36" s="76"/>
      <c r="H36" s="76"/>
      <c r="I36" s="77"/>
    </row>
    <row r="37" spans="1:9" x14ac:dyDescent="0.25">
      <c r="A37" s="75"/>
      <c r="B37" s="76"/>
      <c r="C37" s="76"/>
      <c r="D37" s="76"/>
      <c r="E37" s="76"/>
      <c r="F37" s="76"/>
      <c r="G37" s="76"/>
      <c r="H37" s="76"/>
      <c r="I37" s="77"/>
    </row>
    <row r="38" spans="1:9" x14ac:dyDescent="0.25">
      <c r="A38" s="75"/>
      <c r="B38" s="76"/>
      <c r="C38" s="76"/>
      <c r="D38" s="76"/>
      <c r="E38" s="76"/>
      <c r="F38" s="76"/>
      <c r="G38" s="76"/>
      <c r="H38" s="76"/>
      <c r="I38" s="77"/>
    </row>
    <row r="39" spans="1:9" x14ac:dyDescent="0.25">
      <c r="A39" s="78"/>
      <c r="B39" s="71"/>
      <c r="C39" s="71"/>
      <c r="D39" s="71"/>
      <c r="E39" s="71"/>
      <c r="F39" s="71"/>
      <c r="G39" s="71"/>
      <c r="H39" s="71"/>
      <c r="I39" s="79"/>
    </row>
    <row r="41" spans="1:9" ht="15" customHeight="1" x14ac:dyDescent="0.25">
      <c r="A41" s="80" t="s">
        <v>45</v>
      </c>
      <c r="B41" s="80"/>
      <c r="C41" s="80"/>
      <c r="D41" s="80"/>
      <c r="E41" s="80"/>
      <c r="F41" s="80"/>
      <c r="G41" s="80"/>
      <c r="H41" s="80"/>
      <c r="I41" s="80"/>
    </row>
    <row r="42" spans="1:9" x14ac:dyDescent="0.25">
      <c r="A42" s="80"/>
      <c r="B42" s="80"/>
      <c r="C42" s="80"/>
      <c r="D42" s="80"/>
      <c r="E42" s="80"/>
      <c r="F42" s="80"/>
      <c r="G42" s="80"/>
      <c r="H42" s="80"/>
      <c r="I42" s="80"/>
    </row>
    <row r="43" spans="1:9" x14ac:dyDescent="0.25">
      <c r="A43" s="80"/>
      <c r="B43" s="80"/>
      <c r="C43" s="80"/>
      <c r="D43" s="80"/>
      <c r="E43" s="80"/>
      <c r="F43" s="80"/>
      <c r="G43" s="80"/>
      <c r="H43" s="80"/>
      <c r="I43" s="80"/>
    </row>
    <row r="44" spans="1:9" x14ac:dyDescent="0.25">
      <c r="A44" s="80"/>
      <c r="B44" s="80"/>
      <c r="C44" s="80"/>
      <c r="D44" s="80"/>
      <c r="E44" s="80"/>
      <c r="F44" s="80"/>
      <c r="G44" s="80"/>
      <c r="H44" s="80"/>
      <c r="I44" s="80"/>
    </row>
    <row r="45" spans="1:9" x14ac:dyDescent="0.25">
      <c r="A45" s="80"/>
      <c r="B45" s="80"/>
      <c r="C45" s="80"/>
      <c r="D45" s="80"/>
      <c r="E45" s="80"/>
      <c r="F45" s="80"/>
      <c r="G45" s="80"/>
      <c r="H45" s="80"/>
      <c r="I45" s="80"/>
    </row>
    <row r="46" spans="1:9" x14ac:dyDescent="0.25">
      <c r="A46" s="80"/>
      <c r="B46" s="80"/>
      <c r="C46" s="80"/>
      <c r="D46" s="80"/>
      <c r="E46" s="80"/>
      <c r="F46" s="80"/>
      <c r="G46" s="80"/>
      <c r="H46" s="80"/>
      <c r="I46" s="80"/>
    </row>
    <row r="47" spans="1:9" x14ac:dyDescent="0.25">
      <c r="A47" s="80"/>
      <c r="B47" s="80"/>
      <c r="C47" s="80"/>
      <c r="D47" s="80"/>
      <c r="E47" s="80"/>
      <c r="F47" s="80"/>
      <c r="G47" s="80"/>
      <c r="H47" s="80"/>
      <c r="I47" s="80"/>
    </row>
    <row r="48" spans="1:9" x14ac:dyDescent="0.25">
      <c r="A48" s="80"/>
      <c r="B48" s="80"/>
      <c r="C48" s="80"/>
      <c r="D48" s="80"/>
      <c r="E48" s="80"/>
      <c r="F48" s="80"/>
      <c r="G48" s="80"/>
      <c r="H48" s="80"/>
      <c r="I48" s="80"/>
    </row>
    <row r="49" spans="1:11" x14ac:dyDescent="0.25">
      <c r="A49" s="49"/>
      <c r="B49" s="49"/>
      <c r="C49" s="49"/>
      <c r="D49" s="49"/>
      <c r="E49" s="49"/>
      <c r="F49" s="49"/>
      <c r="G49" s="49"/>
      <c r="H49" s="49"/>
      <c r="I49" s="49"/>
    </row>
    <row r="50" spans="1:11" x14ac:dyDescent="0.25">
      <c r="A50" s="49"/>
      <c r="B50" s="49"/>
      <c r="C50" s="49"/>
      <c r="D50" s="49"/>
      <c r="E50" s="49"/>
      <c r="F50" s="49"/>
      <c r="G50" s="49"/>
      <c r="H50" s="49"/>
      <c r="I50" s="49"/>
    </row>
    <row r="51" spans="1:11" x14ac:dyDescent="0.25">
      <c r="A51" s="71"/>
      <c r="B51" s="71"/>
      <c r="C51" s="49"/>
      <c r="D51" s="69"/>
      <c r="E51" s="69"/>
      <c r="F51" s="50"/>
      <c r="G51" s="50"/>
      <c r="H51" s="50"/>
      <c r="I51" s="49"/>
    </row>
    <row r="52" spans="1:11" x14ac:dyDescent="0.25">
      <c r="A52" s="86" t="s">
        <v>46</v>
      </c>
      <c r="B52" s="86"/>
      <c r="D52" t="s">
        <v>47</v>
      </c>
    </row>
    <row r="55" spans="1:11" ht="15.75" x14ac:dyDescent="0.25">
      <c r="A55" s="68" t="s">
        <v>63</v>
      </c>
      <c r="B55" s="68"/>
      <c r="C55" s="68"/>
      <c r="F55" s="2"/>
      <c r="G55" s="2"/>
      <c r="H55" s="2"/>
      <c r="I55" s="2"/>
      <c r="J55" s="2"/>
      <c r="K55" s="2"/>
    </row>
    <row r="56" spans="1:11" x14ac:dyDescent="0.25">
      <c r="A56" s="70" t="s">
        <v>64</v>
      </c>
      <c r="B56" s="70"/>
    </row>
  </sheetData>
  <sheetProtection algorithmName="SHA-512" hashValue="D+lSRINi6g5YiRU4HJUtzG2ekXFMpgo/L/bj1Ydx5FkezwJbhRcLOoD1PkyvonUyXRP5B9e/vKV5MhHxOZQd1w==" saltValue="uyRU3gtmSDIjj6rP9WiOYQ==" spinCount="100000" sheet="1" objects="1" scenarios="1" formatColumns="0"/>
  <mergeCells count="18">
    <mergeCell ref="A55:C55"/>
    <mergeCell ref="D51:E51"/>
    <mergeCell ref="C7:D7"/>
    <mergeCell ref="A56:B56"/>
    <mergeCell ref="A51:B51"/>
    <mergeCell ref="A35:I39"/>
    <mergeCell ref="A41:I48"/>
    <mergeCell ref="A17:B17"/>
    <mergeCell ref="A11:B11"/>
    <mergeCell ref="A10:B10"/>
    <mergeCell ref="A52:B52"/>
    <mergeCell ref="A1:I1"/>
    <mergeCell ref="A2:I2"/>
    <mergeCell ref="C5:D5"/>
    <mergeCell ref="C6:D6"/>
    <mergeCell ref="C8:D8"/>
    <mergeCell ref="A3:I3"/>
    <mergeCell ref="F6:G6"/>
  </mergeCells>
  <conditionalFormatting sqref="B5:B8">
    <cfRule type="containsBlanks" dxfId="11" priority="3">
      <formula>LEN(TRIM(B5))=0</formula>
    </cfRule>
  </conditionalFormatting>
  <conditionalFormatting sqref="E6:F6">
    <cfRule type="expression" dxfId="10" priority="1">
      <formula>$B$6&lt;&gt;"Non-Traditional"</formula>
    </cfRule>
  </conditionalFormatting>
  <conditionalFormatting sqref="F6">
    <cfRule type="containsBlanks" dxfId="9" priority="2">
      <formula>LEN(TRIM(F6))=0</formula>
    </cfRule>
  </conditionalFormatting>
  <conditionalFormatting sqref="I12:I14">
    <cfRule type="cellIs" dxfId="8" priority="4" operator="greaterThan">
      <formula>$C12*1.1</formula>
    </cfRule>
  </conditionalFormatting>
  <conditionalFormatting sqref="I18:I21">
    <cfRule type="cellIs" dxfId="7" priority="6" operator="greaterThan">
      <formula>$C18*1.1</formula>
    </cfRule>
  </conditionalFormatting>
  <conditionalFormatting sqref="I24">
    <cfRule type="cellIs" dxfId="6" priority="8" operator="greaterThan">
      <formula>$C24*1.1</formula>
    </cfRule>
  </conditionalFormatting>
  <conditionalFormatting sqref="I26">
    <cfRule type="cellIs" dxfId="5" priority="29" operator="greaterThan">
      <formula>$C26*1.1</formula>
    </cfRule>
  </conditionalFormatting>
  <hyperlinks>
    <hyperlink ref="A56" r:id="rId1" xr:uid="{C67F98AD-7B79-44A7-A40E-479B6D902199}"/>
  </hyperlinks>
  <printOptions horizontalCentered="1"/>
  <pageMargins left="0.5" right="0.5" top="0.5" bottom="0.5" header="0.3" footer="0.3"/>
  <pageSetup scale="73" orientation="portrait" r:id="rId2"/>
  <extLst>
    <ext xmlns:x14="http://schemas.microsoft.com/office/spreadsheetml/2009/9/main" uri="{CCE6A557-97BC-4b89-ADB6-D9C93CAAB3DF}">
      <x14:dataValidations xmlns:xm="http://schemas.microsoft.com/office/excel/2006/main" count="5">
        <x14:dataValidation type="list" allowBlank="1" showErrorMessage="1" xr:uid="{C934DB5F-9A73-460E-8B9B-63755BBFEB1B}">
          <x14:formula1>
            <xm:f>Sheet2!$C$3:$C$17</xm:f>
          </x14:formula1>
          <xm:sqref>B5</xm:sqref>
        </x14:dataValidation>
        <x14:dataValidation type="list" allowBlank="1" showInputMessage="1" showErrorMessage="1" xr:uid="{50DA307B-5962-4062-96B4-1353E1CCF4BC}">
          <x14:formula1>
            <xm:f>Sheet2!$E$3:$E$8</xm:f>
          </x14:formula1>
          <xm:sqref>B8</xm:sqref>
        </x14:dataValidation>
        <x14:dataValidation type="list" allowBlank="1" showErrorMessage="1" xr:uid="{7D3FD44B-7C84-4C1F-ACB1-330411FC48A9}">
          <x14:formula1>
            <xm:f>Sheet2!$A$3:$A$8</xm:f>
          </x14:formula1>
          <xm:sqref>B6</xm:sqref>
        </x14:dataValidation>
        <x14:dataValidation type="list" allowBlank="1" showInputMessage="1" showErrorMessage="1" xr:uid="{C60FC22F-80CA-4933-A9AB-15E0B8096754}">
          <x14:formula1>
            <xm:f>Sheet2!$I$3:$I$5</xm:f>
          </x14:formula1>
          <xm:sqref>B7</xm:sqref>
        </x14:dataValidation>
        <x14:dataValidation type="list" allowBlank="1" showErrorMessage="1" xr:uid="{64E19DB6-AADA-4CD0-8BA4-8F903AF74A70}">
          <x14:formula1>
            <xm:f>Sheet2!$K$3:$K$6</xm:f>
          </x14:formula1>
          <xm:sqref>F6:G6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12838-9065-49EC-9803-E6261E9665A3}">
  <sheetPr>
    <pageSetUpPr fitToPage="1"/>
  </sheetPr>
  <dimension ref="A1:K53"/>
  <sheetViews>
    <sheetView zoomScaleNormal="100" workbookViewId="0">
      <selection activeCell="B5" sqref="B5"/>
    </sheetView>
  </sheetViews>
  <sheetFormatPr defaultRowHeight="15" x14ac:dyDescent="0.25"/>
  <cols>
    <col min="1" max="1" width="15.5703125" bestFit="1" customWidth="1"/>
    <col min="2" max="2" width="33.28515625" bestFit="1" customWidth="1"/>
    <col min="3" max="3" width="16.5703125" bestFit="1" customWidth="1"/>
    <col min="4" max="4" width="10.85546875" bestFit="1" customWidth="1"/>
    <col min="5" max="5" width="11.5703125" bestFit="1" customWidth="1"/>
    <col min="6" max="7" width="11.140625" bestFit="1" customWidth="1"/>
    <col min="8" max="8" width="9.140625" bestFit="1" customWidth="1"/>
    <col min="9" max="9" width="11.5703125" bestFit="1" customWidth="1"/>
  </cols>
  <sheetData>
    <row r="1" spans="1:10" ht="23.25" x14ac:dyDescent="0.35">
      <c r="A1" s="64" t="s">
        <v>58</v>
      </c>
      <c r="B1" s="64"/>
      <c r="C1" s="64"/>
      <c r="D1" s="64"/>
      <c r="E1" s="64"/>
      <c r="F1" s="64"/>
      <c r="G1" s="64"/>
      <c r="H1" s="64"/>
      <c r="I1" s="64"/>
      <c r="J1" s="15"/>
    </row>
    <row r="2" spans="1:10" ht="23.25" x14ac:dyDescent="0.35">
      <c r="A2" s="64" t="s">
        <v>57</v>
      </c>
      <c r="B2" s="64"/>
      <c r="C2" s="64"/>
      <c r="D2" s="64"/>
      <c r="E2" s="64"/>
      <c r="F2" s="64"/>
      <c r="G2" s="64"/>
      <c r="H2" s="64"/>
      <c r="I2" s="64"/>
      <c r="J2" s="15"/>
    </row>
    <row r="3" spans="1:10" x14ac:dyDescent="0.25">
      <c r="A3" s="66" t="s">
        <v>31</v>
      </c>
      <c r="B3" s="66"/>
      <c r="C3" s="66"/>
      <c r="D3" s="66"/>
      <c r="E3" s="66"/>
      <c r="F3" s="66"/>
      <c r="G3" s="66"/>
      <c r="H3" s="66"/>
      <c r="I3" s="66"/>
    </row>
    <row r="5" spans="1:10" x14ac:dyDescent="0.25">
      <c r="A5" s="16" t="s">
        <v>42</v>
      </c>
      <c r="B5" s="3"/>
      <c r="C5" s="65" t="str">
        <f>IF(B5="","select from dropdown","")</f>
        <v>select from dropdown</v>
      </c>
      <c r="D5" s="65"/>
    </row>
    <row r="6" spans="1:10" x14ac:dyDescent="0.25">
      <c r="A6" s="16" t="s">
        <v>43</v>
      </c>
      <c r="B6" s="8" t="s">
        <v>57</v>
      </c>
      <c r="C6" s="65" t="str">
        <f>IF(B6="","select from dropdown","")</f>
        <v/>
      </c>
      <c r="D6" s="65"/>
    </row>
    <row r="7" spans="1:10" x14ac:dyDescent="0.25">
      <c r="A7" s="16" t="s">
        <v>61</v>
      </c>
      <c r="B7" s="3"/>
      <c r="C7" s="65" t="str">
        <f>IF(B7="","select from dropdown","")</f>
        <v>select from dropdown</v>
      </c>
      <c r="D7" s="65"/>
    </row>
    <row r="8" spans="1:10" x14ac:dyDescent="0.25">
      <c r="A8" s="16" t="s">
        <v>35</v>
      </c>
      <c r="B8" s="3"/>
      <c r="C8" s="65" t="str">
        <f>IF(B8="","select from dropdown","")</f>
        <v>select from dropdown</v>
      </c>
      <c r="D8" s="65"/>
    </row>
    <row r="10" spans="1:10" x14ac:dyDescent="0.25">
      <c r="A10" s="85" t="s">
        <v>17</v>
      </c>
      <c r="B10" s="85"/>
      <c r="C10" s="17" t="s">
        <v>29</v>
      </c>
      <c r="D10" s="17" t="s">
        <v>50</v>
      </c>
      <c r="E10" s="17" t="s">
        <v>51</v>
      </c>
      <c r="F10" s="17" t="s">
        <v>52</v>
      </c>
      <c r="G10" s="17" t="s">
        <v>53</v>
      </c>
      <c r="H10" s="17" t="s">
        <v>54</v>
      </c>
      <c r="I10" s="17" t="s">
        <v>30</v>
      </c>
    </row>
    <row r="11" spans="1:10" x14ac:dyDescent="0.25">
      <c r="A11" s="83" t="s">
        <v>18</v>
      </c>
      <c r="B11" s="84"/>
      <c r="C11" s="20"/>
      <c r="D11" s="20"/>
      <c r="E11" s="20"/>
      <c r="F11" s="20"/>
      <c r="G11" s="20"/>
      <c r="H11" s="20"/>
      <c r="I11" s="21"/>
    </row>
    <row r="12" spans="1:10" x14ac:dyDescent="0.25">
      <c r="A12" s="22">
        <v>1</v>
      </c>
      <c r="B12" s="23" t="s">
        <v>20</v>
      </c>
      <c r="C12" s="24">
        <f>IFERROR(GETPIVOTDATA("Amount",Budgets!$J$1,"Grant Recipient",$B$5,"Grant Type",$B$6,"Fiscal Year",$B$7,"Expense Item",$B12),0)</f>
        <v>0</v>
      </c>
      <c r="D12" s="4"/>
      <c r="E12" s="4"/>
      <c r="F12" s="4"/>
      <c r="G12" s="4"/>
      <c r="H12" s="4"/>
      <c r="I12" s="25">
        <f>SUM(D12:H12)</f>
        <v>0</v>
      </c>
    </row>
    <row r="13" spans="1:10" x14ac:dyDescent="0.25">
      <c r="A13" s="22">
        <v>2</v>
      </c>
      <c r="B13" s="23" t="s">
        <v>21</v>
      </c>
      <c r="C13" s="24">
        <f>IFERROR(GETPIVOTDATA("Amount",Budgets!$J$1,"Grant Recipient",$B$5,"Grant Type",$B$6,"Fiscal Year",$B$7,"Expense Item",$B13),0)</f>
        <v>0</v>
      </c>
      <c r="D13" s="4"/>
      <c r="E13" s="4"/>
      <c r="F13" s="4"/>
      <c r="G13" s="4"/>
      <c r="H13" s="4"/>
      <c r="I13" s="25">
        <f>SUM(D13:H13)</f>
        <v>0</v>
      </c>
    </row>
    <row r="14" spans="1:10" ht="15.75" thickBot="1" x14ac:dyDescent="0.3">
      <c r="A14" s="22">
        <v>3</v>
      </c>
      <c r="B14" s="23" t="s">
        <v>22</v>
      </c>
      <c r="C14" s="26">
        <f>IFERROR(GETPIVOTDATA("Amount",Budgets!$J$1,"Grant Recipient",$B$5,"Grant Type",$B$6,"Fiscal Year",$B$7,"Expense Item",$B14),0)</f>
        <v>0</v>
      </c>
      <c r="D14" s="5"/>
      <c r="E14" s="5"/>
      <c r="F14" s="5"/>
      <c r="G14" s="5"/>
      <c r="H14" s="5"/>
      <c r="I14" s="25">
        <f>SUM(D14:H14)</f>
        <v>0</v>
      </c>
    </row>
    <row r="15" spans="1:10" ht="15.75" thickBot="1" x14ac:dyDescent="0.3">
      <c r="A15" s="27"/>
      <c r="B15" s="18" t="s">
        <v>23</v>
      </c>
      <c r="C15" s="28">
        <f>SUM(C12:C14)</f>
        <v>0</v>
      </c>
      <c r="D15" s="28">
        <f t="shared" ref="D15:I15" si="0">SUM(D12:D14)</f>
        <v>0</v>
      </c>
      <c r="E15" s="28">
        <f t="shared" si="0"/>
        <v>0</v>
      </c>
      <c r="F15" s="28">
        <f t="shared" si="0"/>
        <v>0</v>
      </c>
      <c r="G15" s="28">
        <f t="shared" si="0"/>
        <v>0</v>
      </c>
      <c r="H15" s="28">
        <f t="shared" si="0"/>
        <v>0</v>
      </c>
      <c r="I15" s="28">
        <f t="shared" si="0"/>
        <v>0</v>
      </c>
    </row>
    <row r="16" spans="1:10" x14ac:dyDescent="0.25">
      <c r="A16" s="29"/>
      <c r="B16" s="30"/>
      <c r="C16" s="31"/>
      <c r="D16" s="31"/>
      <c r="E16" s="31"/>
      <c r="F16" s="31"/>
      <c r="G16" s="31"/>
      <c r="H16" s="31"/>
      <c r="I16" s="32"/>
    </row>
    <row r="17" spans="1:9" x14ac:dyDescent="0.25">
      <c r="A17" s="81" t="s">
        <v>19</v>
      </c>
      <c r="B17" s="82"/>
      <c r="C17" s="35"/>
      <c r="D17" s="35"/>
      <c r="E17" s="35"/>
      <c r="F17" s="35"/>
      <c r="G17" s="35"/>
      <c r="H17" s="35"/>
      <c r="I17" s="36"/>
    </row>
    <row r="18" spans="1:9" x14ac:dyDescent="0.25">
      <c r="A18" s="22">
        <v>5</v>
      </c>
      <c r="B18" s="23" t="s">
        <v>24</v>
      </c>
      <c r="C18" s="24">
        <f>IFERROR(GETPIVOTDATA("Amount",Budgets!$J$1,"Grant Recipient",$B$5,"Grant Type",$B$6,"Fiscal Year",$B$7,"Expense Item",$B18),0)</f>
        <v>0</v>
      </c>
      <c r="D18" s="4"/>
      <c r="E18" s="4"/>
      <c r="F18" s="4"/>
      <c r="G18" s="4"/>
      <c r="H18" s="4"/>
      <c r="I18" s="25">
        <f>SUM(D18:H18)</f>
        <v>0</v>
      </c>
    </row>
    <row r="19" spans="1:9" x14ac:dyDescent="0.25">
      <c r="A19" s="22">
        <v>6</v>
      </c>
      <c r="B19" s="23" t="s">
        <v>25</v>
      </c>
      <c r="C19" s="24">
        <f>IFERROR(GETPIVOTDATA("Amount",Budgets!$J$1,"Grant Recipient",$B$5,"Grant Type",$B$6,"Fiscal Year",$B$7,"Expense Item",$B19),0)</f>
        <v>0</v>
      </c>
      <c r="D19" s="4"/>
      <c r="E19" s="4"/>
      <c r="F19" s="4"/>
      <c r="G19" s="4"/>
      <c r="H19" s="4"/>
      <c r="I19" s="25">
        <f>SUM(D19:H19)</f>
        <v>0</v>
      </c>
    </row>
    <row r="20" spans="1:9" ht="15.75" thickBot="1" x14ac:dyDescent="0.3">
      <c r="A20" s="22">
        <v>7</v>
      </c>
      <c r="B20" s="23" t="s">
        <v>26</v>
      </c>
      <c r="C20" s="24">
        <f>IFERROR(GETPIVOTDATA("Amount",Budgets!$J$1,"Grant Recipient",$B$5,"Grant Type",$B$6,"Fiscal Year",$B$7,"Expense Item",$B20),0)</f>
        <v>0</v>
      </c>
      <c r="D20" s="4"/>
      <c r="E20" s="4"/>
      <c r="F20" s="4"/>
      <c r="G20" s="4"/>
      <c r="H20" s="4"/>
      <c r="I20" s="25">
        <f>SUM(D20:H20)</f>
        <v>0</v>
      </c>
    </row>
    <row r="21" spans="1:9" ht="15.75" thickBot="1" x14ac:dyDescent="0.3">
      <c r="A21" s="37"/>
      <c r="B21" s="33" t="s">
        <v>28</v>
      </c>
      <c r="C21" s="38">
        <f t="shared" ref="C21:I21" si="1">SUM(C18:C20)</f>
        <v>0</v>
      </c>
      <c r="D21" s="38">
        <f t="shared" si="1"/>
        <v>0</v>
      </c>
      <c r="E21" s="38">
        <f t="shared" si="1"/>
        <v>0</v>
      </c>
      <c r="F21" s="38">
        <f t="shared" si="1"/>
        <v>0</v>
      </c>
      <c r="G21" s="38">
        <f t="shared" si="1"/>
        <v>0</v>
      </c>
      <c r="H21" s="38">
        <f t="shared" si="1"/>
        <v>0</v>
      </c>
      <c r="I21" s="38">
        <f t="shared" si="1"/>
        <v>0</v>
      </c>
    </row>
    <row r="22" spans="1:9" ht="15.75" thickBot="1" x14ac:dyDescent="0.3">
      <c r="A22" s="29"/>
      <c r="B22" s="30"/>
      <c r="C22" s="31"/>
      <c r="D22" s="31"/>
      <c r="E22" s="31"/>
      <c r="F22" s="31"/>
      <c r="G22" s="31"/>
      <c r="H22" s="31"/>
      <c r="I22" s="32"/>
    </row>
    <row r="23" spans="1:9" ht="15.75" thickBot="1" x14ac:dyDescent="0.3">
      <c r="A23" s="39">
        <v>9</v>
      </c>
      <c r="B23" s="1" t="s">
        <v>65</v>
      </c>
      <c r="C23" s="28">
        <f>IFERROR(GETPIVOTDATA("Amount",Budgets!$J$1,"Grant Recipient",$B$5,"Grant Type",$B$6,"Fiscal Year",$B$7,"Expense Item",$B23),0)</f>
        <v>0</v>
      </c>
      <c r="D23" s="6"/>
      <c r="E23" s="6"/>
      <c r="F23" s="6"/>
      <c r="G23" s="6"/>
      <c r="H23" s="6"/>
      <c r="I23" s="51">
        <f>SUM(D23:H23)</f>
        <v>0</v>
      </c>
    </row>
    <row r="24" spans="1:9" ht="15.75" thickBot="1" x14ac:dyDescent="0.3">
      <c r="A24" s="29"/>
      <c r="B24" s="30"/>
      <c r="C24" s="31"/>
      <c r="D24" s="31"/>
      <c r="E24" s="31"/>
      <c r="F24" s="31"/>
      <c r="G24" s="31"/>
      <c r="H24" s="31"/>
      <c r="I24" s="32"/>
    </row>
    <row r="25" spans="1:9" ht="15.75" thickBot="1" x14ac:dyDescent="0.3">
      <c r="A25" s="40"/>
      <c r="B25" s="41" t="s">
        <v>105</v>
      </c>
      <c r="C25" s="42">
        <f t="shared" ref="C25:I25" si="2">C15+C21+C23</f>
        <v>0</v>
      </c>
      <c r="D25" s="42">
        <f t="shared" si="2"/>
        <v>0</v>
      </c>
      <c r="E25" s="42">
        <f t="shared" si="2"/>
        <v>0</v>
      </c>
      <c r="F25" s="42">
        <f t="shared" si="2"/>
        <v>0</v>
      </c>
      <c r="G25" s="42">
        <f t="shared" si="2"/>
        <v>0</v>
      </c>
      <c r="H25" s="42">
        <f t="shared" si="2"/>
        <v>0</v>
      </c>
      <c r="I25" s="42">
        <f t="shared" si="2"/>
        <v>0</v>
      </c>
    </row>
    <row r="26" spans="1:9" ht="15.75" thickTop="1" x14ac:dyDescent="0.25"/>
    <row r="27" spans="1:9" x14ac:dyDescent="0.25">
      <c r="A27" s="43"/>
      <c r="B27" s="34" t="s">
        <v>55</v>
      </c>
      <c r="C27" s="36"/>
      <c r="D27" s="7"/>
      <c r="E27" s="7"/>
      <c r="F27" s="7"/>
      <c r="G27" s="7"/>
      <c r="H27" s="7"/>
      <c r="I27" s="44">
        <f>SUM(D27:H27)</f>
        <v>0</v>
      </c>
    </row>
    <row r="29" spans="1:9" x14ac:dyDescent="0.25">
      <c r="A29" s="45"/>
      <c r="B29" s="19" t="s">
        <v>56</v>
      </c>
      <c r="C29" s="46"/>
      <c r="D29" s="47">
        <f>D25-D27</f>
        <v>0</v>
      </c>
      <c r="E29" s="47">
        <f t="shared" ref="E29:I29" si="3">E25-E27</f>
        <v>0</v>
      </c>
      <c r="F29" s="47">
        <f t="shared" si="3"/>
        <v>0</v>
      </c>
      <c r="G29" s="47">
        <f t="shared" si="3"/>
        <v>0</v>
      </c>
      <c r="H29" s="47">
        <f t="shared" si="3"/>
        <v>0</v>
      </c>
      <c r="I29" s="47">
        <f t="shared" si="3"/>
        <v>0</v>
      </c>
    </row>
    <row r="31" spans="1:9" x14ac:dyDescent="0.25">
      <c r="A31" t="s">
        <v>44</v>
      </c>
      <c r="B31" s="48"/>
      <c r="C31" s="48"/>
      <c r="D31" s="48"/>
      <c r="E31" s="48"/>
      <c r="F31" s="48"/>
      <c r="G31" s="48"/>
      <c r="H31" s="48"/>
      <c r="I31" s="48"/>
    </row>
    <row r="32" spans="1:9" x14ac:dyDescent="0.25">
      <c r="A32" s="72"/>
      <c r="B32" s="73"/>
      <c r="C32" s="73"/>
      <c r="D32" s="73"/>
      <c r="E32" s="73"/>
      <c r="F32" s="73"/>
      <c r="G32" s="73"/>
      <c r="H32" s="73"/>
      <c r="I32" s="74"/>
    </row>
    <row r="33" spans="1:9" x14ac:dyDescent="0.25">
      <c r="A33" s="75"/>
      <c r="B33" s="76"/>
      <c r="C33" s="76"/>
      <c r="D33" s="76"/>
      <c r="E33" s="76"/>
      <c r="F33" s="76"/>
      <c r="G33" s="76"/>
      <c r="H33" s="76"/>
      <c r="I33" s="77"/>
    </row>
    <row r="34" spans="1:9" x14ac:dyDescent="0.25">
      <c r="A34" s="75"/>
      <c r="B34" s="76"/>
      <c r="C34" s="76"/>
      <c r="D34" s="76"/>
      <c r="E34" s="76"/>
      <c r="F34" s="76"/>
      <c r="G34" s="76"/>
      <c r="H34" s="76"/>
      <c r="I34" s="77"/>
    </row>
    <row r="35" spans="1:9" x14ac:dyDescent="0.25">
      <c r="A35" s="75"/>
      <c r="B35" s="76"/>
      <c r="C35" s="76"/>
      <c r="D35" s="76"/>
      <c r="E35" s="76"/>
      <c r="F35" s="76"/>
      <c r="G35" s="76"/>
      <c r="H35" s="76"/>
      <c r="I35" s="77"/>
    </row>
    <row r="36" spans="1:9" x14ac:dyDescent="0.25">
      <c r="A36" s="78"/>
      <c r="B36" s="71"/>
      <c r="C36" s="71"/>
      <c r="D36" s="71"/>
      <c r="E36" s="71"/>
      <c r="F36" s="71"/>
      <c r="G36" s="71"/>
      <c r="H36" s="71"/>
      <c r="I36" s="79"/>
    </row>
    <row r="38" spans="1:9" ht="15" customHeight="1" x14ac:dyDescent="0.25">
      <c r="A38" s="80" t="s">
        <v>45</v>
      </c>
      <c r="B38" s="80"/>
      <c r="C38" s="80"/>
      <c r="D38" s="80"/>
      <c r="E38" s="80"/>
      <c r="F38" s="80"/>
      <c r="G38" s="80"/>
      <c r="H38" s="80"/>
      <c r="I38" s="80"/>
    </row>
    <row r="39" spans="1:9" x14ac:dyDescent="0.25">
      <c r="A39" s="80"/>
      <c r="B39" s="80"/>
      <c r="C39" s="80"/>
      <c r="D39" s="80"/>
      <c r="E39" s="80"/>
      <c r="F39" s="80"/>
      <c r="G39" s="80"/>
      <c r="H39" s="80"/>
      <c r="I39" s="80"/>
    </row>
    <row r="40" spans="1:9" x14ac:dyDescent="0.25">
      <c r="A40" s="80"/>
      <c r="B40" s="80"/>
      <c r="C40" s="80"/>
      <c r="D40" s="80"/>
      <c r="E40" s="80"/>
      <c r="F40" s="80"/>
      <c r="G40" s="80"/>
      <c r="H40" s="80"/>
      <c r="I40" s="80"/>
    </row>
    <row r="41" spans="1:9" x14ac:dyDescent="0.25">
      <c r="A41" s="80"/>
      <c r="B41" s="80"/>
      <c r="C41" s="80"/>
      <c r="D41" s="80"/>
      <c r="E41" s="80"/>
      <c r="F41" s="80"/>
      <c r="G41" s="80"/>
      <c r="H41" s="80"/>
      <c r="I41" s="80"/>
    </row>
    <row r="42" spans="1:9" x14ac:dyDescent="0.25">
      <c r="A42" s="80"/>
      <c r="B42" s="80"/>
      <c r="C42" s="80"/>
      <c r="D42" s="80"/>
      <c r="E42" s="80"/>
      <c r="F42" s="80"/>
      <c r="G42" s="80"/>
      <c r="H42" s="80"/>
      <c r="I42" s="80"/>
    </row>
    <row r="43" spans="1:9" x14ac:dyDescent="0.25">
      <c r="A43" s="80"/>
      <c r="B43" s="80"/>
      <c r="C43" s="80"/>
      <c r="D43" s="80"/>
      <c r="E43" s="80"/>
      <c r="F43" s="80"/>
      <c r="G43" s="80"/>
      <c r="H43" s="80"/>
      <c r="I43" s="80"/>
    </row>
    <row r="44" spans="1:9" x14ac:dyDescent="0.25">
      <c r="A44" s="80"/>
      <c r="B44" s="80"/>
      <c r="C44" s="80"/>
      <c r="D44" s="80"/>
      <c r="E44" s="80"/>
      <c r="F44" s="80"/>
      <c r="G44" s="80"/>
      <c r="H44" s="80"/>
      <c r="I44" s="80"/>
    </row>
    <row r="45" spans="1:9" x14ac:dyDescent="0.25">
      <c r="A45" s="80"/>
      <c r="B45" s="80"/>
      <c r="C45" s="80"/>
      <c r="D45" s="80"/>
      <c r="E45" s="80"/>
      <c r="F45" s="80"/>
      <c r="G45" s="80"/>
      <c r="H45" s="80"/>
      <c r="I45" s="80"/>
    </row>
    <row r="46" spans="1:9" x14ac:dyDescent="0.25">
      <c r="A46" s="49"/>
      <c r="B46" s="49"/>
      <c r="C46" s="49"/>
      <c r="D46" s="49"/>
      <c r="E46" s="49"/>
      <c r="F46" s="49"/>
      <c r="G46" s="49"/>
      <c r="H46" s="49"/>
      <c r="I46" s="49"/>
    </row>
    <row r="47" spans="1:9" x14ac:dyDescent="0.25">
      <c r="A47" s="49"/>
      <c r="B47" s="49"/>
      <c r="C47" s="49"/>
      <c r="D47" s="49"/>
      <c r="E47" s="49"/>
      <c r="F47" s="49"/>
      <c r="G47" s="49"/>
      <c r="H47" s="49"/>
      <c r="I47" s="49"/>
    </row>
    <row r="48" spans="1:9" x14ac:dyDescent="0.25">
      <c r="A48" s="71"/>
      <c r="B48" s="71"/>
      <c r="C48" s="49"/>
      <c r="D48" s="69"/>
      <c r="E48" s="69"/>
      <c r="F48" s="50"/>
      <c r="G48" s="50"/>
      <c r="H48" s="50"/>
      <c r="I48" s="49"/>
    </row>
    <row r="49" spans="1:11" x14ac:dyDescent="0.25">
      <c r="A49" s="86" t="s">
        <v>46</v>
      </c>
      <c r="B49" s="86"/>
      <c r="D49" t="s">
        <v>47</v>
      </c>
    </row>
    <row r="52" spans="1:11" ht="15.75" x14ac:dyDescent="0.25">
      <c r="A52" s="68" t="s">
        <v>63</v>
      </c>
      <c r="B52" s="68"/>
      <c r="C52" s="68"/>
      <c r="F52" s="2"/>
      <c r="G52" s="2"/>
      <c r="H52" s="2"/>
      <c r="I52" s="2"/>
      <c r="J52" s="2"/>
      <c r="K52" s="2"/>
    </row>
    <row r="53" spans="1:11" x14ac:dyDescent="0.25">
      <c r="A53" s="70" t="s">
        <v>64</v>
      </c>
      <c r="B53" s="70"/>
    </row>
  </sheetData>
  <sheetProtection algorithmName="SHA-512" hashValue="lPP0M+7h5ojYC7g70nxMDkB4m33/+upgQ6dAiE9rP4eydcOOvCsBK9a+5WULiqcV47kvkW9YMrlskVR7ZlLk1A==" saltValue="OSWWGKh/kH79NFQMw5dSLQ==" spinCount="100000" sheet="1" objects="1" scenarios="1" formatColumns="0"/>
  <mergeCells count="17">
    <mergeCell ref="C8:D8"/>
    <mergeCell ref="A1:I1"/>
    <mergeCell ref="A2:I2"/>
    <mergeCell ref="A3:I3"/>
    <mergeCell ref="C5:D5"/>
    <mergeCell ref="C6:D6"/>
    <mergeCell ref="C7:D7"/>
    <mergeCell ref="A49:B49"/>
    <mergeCell ref="A52:C52"/>
    <mergeCell ref="A53:B53"/>
    <mergeCell ref="A10:B10"/>
    <mergeCell ref="A11:B11"/>
    <mergeCell ref="A17:B17"/>
    <mergeCell ref="A32:I36"/>
    <mergeCell ref="A38:I45"/>
    <mergeCell ref="A48:B48"/>
    <mergeCell ref="D48:E48"/>
  </mergeCells>
  <conditionalFormatting sqref="B5:B8">
    <cfRule type="containsBlanks" dxfId="4" priority="1">
      <formula>LEN(TRIM(B5))=0</formula>
    </cfRule>
  </conditionalFormatting>
  <conditionalFormatting sqref="I12:I15">
    <cfRule type="cellIs" dxfId="3" priority="3" operator="greaterThan">
      <formula>$C12*1.1</formula>
    </cfRule>
  </conditionalFormatting>
  <conditionalFormatting sqref="I18:I21">
    <cfRule type="cellIs" dxfId="2" priority="7" operator="greaterThan">
      <formula>$C18*1.1</formula>
    </cfRule>
  </conditionalFormatting>
  <conditionalFormatting sqref="I23">
    <cfRule type="cellIs" dxfId="1" priority="13" operator="greaterThan">
      <formula>$C23*1.1</formula>
    </cfRule>
  </conditionalFormatting>
  <conditionalFormatting sqref="I25">
    <cfRule type="cellIs" dxfId="0" priority="22" operator="greaterThan">
      <formula>$C25*1.1</formula>
    </cfRule>
  </conditionalFormatting>
  <hyperlinks>
    <hyperlink ref="A53" r:id="rId1" xr:uid="{FA7127B0-4BEB-492D-8975-89F609696785}"/>
  </hyperlinks>
  <printOptions horizontalCentered="1"/>
  <pageMargins left="0.5" right="0.5" top="0.5" bottom="0.5" header="0.3" footer="0.3"/>
  <pageSetup scale="73" orientation="portrait" r:id="rId2"/>
  <extLst>
    <ext xmlns:x14="http://schemas.microsoft.com/office/spreadsheetml/2009/9/main" uri="{CCE6A557-97BC-4b89-ADB6-D9C93CAAB3DF}">
      <x14:dataValidations xmlns:xm="http://schemas.microsoft.com/office/excel/2006/main" count="3">
        <x14:dataValidation type="list" allowBlank="1" showInputMessage="1" showErrorMessage="1" xr:uid="{EEDE7A02-7E84-4D9C-8E76-8055024F6C5A}">
          <x14:formula1>
            <xm:f>Sheet2!$E$3:$E$8</xm:f>
          </x14:formula1>
          <xm:sqref>B8</xm:sqref>
        </x14:dataValidation>
        <x14:dataValidation type="list" allowBlank="1" showErrorMessage="1" xr:uid="{D9E2B1F8-266F-4F43-8202-3183DF7F20E1}">
          <x14:formula1>
            <xm:f>Sheet2!$G$3:$G$16</xm:f>
          </x14:formula1>
          <xm:sqref>B5</xm:sqref>
        </x14:dataValidation>
        <x14:dataValidation type="list" allowBlank="1" showInputMessage="1" showErrorMessage="1" xr:uid="{D6D9F420-0FDF-4ABB-8A3B-AD5E8F4F5C83}">
          <x14:formula1>
            <xm:f>Sheet2!$I$3:$I$5</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250AC-7B9B-4CF3-8F2D-F487B289CB22}">
  <dimension ref="A2:K17"/>
  <sheetViews>
    <sheetView workbookViewId="0"/>
  </sheetViews>
  <sheetFormatPr defaultRowHeight="15" x14ac:dyDescent="0.25"/>
  <cols>
    <col min="1" max="1" width="26.5703125" bestFit="1" customWidth="1"/>
    <col min="3" max="3" width="33.28515625" bestFit="1" customWidth="1"/>
    <col min="5" max="5" width="14" bestFit="1" customWidth="1"/>
    <col min="7" max="7" width="33.28515625" bestFit="1" customWidth="1"/>
    <col min="9" max="9" width="10.28515625" bestFit="1" customWidth="1"/>
    <col min="11" max="11" width="26.28515625" bestFit="1" customWidth="1"/>
  </cols>
  <sheetData>
    <row r="2" spans="1:11" x14ac:dyDescent="0.25">
      <c r="A2" s="1" t="s">
        <v>32</v>
      </c>
      <c r="C2" s="1" t="s">
        <v>0</v>
      </c>
      <c r="E2" s="1" t="s">
        <v>36</v>
      </c>
      <c r="G2" s="1" t="s">
        <v>0</v>
      </c>
      <c r="I2" s="1" t="s">
        <v>61</v>
      </c>
      <c r="K2" s="1" t="s">
        <v>98</v>
      </c>
    </row>
    <row r="4" spans="1:11" x14ac:dyDescent="0.25">
      <c r="A4" t="s">
        <v>6</v>
      </c>
      <c r="C4" t="s">
        <v>1</v>
      </c>
      <c r="E4" t="s">
        <v>37</v>
      </c>
      <c r="G4" t="s">
        <v>1</v>
      </c>
      <c r="I4" t="s">
        <v>62</v>
      </c>
      <c r="K4" t="s">
        <v>97</v>
      </c>
    </row>
    <row r="5" spans="1:11" x14ac:dyDescent="0.25">
      <c r="A5" t="s">
        <v>33</v>
      </c>
      <c r="C5" t="s">
        <v>16</v>
      </c>
      <c r="E5" t="s">
        <v>38</v>
      </c>
      <c r="G5" t="s">
        <v>16</v>
      </c>
      <c r="K5" t="s">
        <v>104</v>
      </c>
    </row>
    <row r="6" spans="1:11" x14ac:dyDescent="0.25">
      <c r="A6" t="s">
        <v>7</v>
      </c>
      <c r="C6" t="s">
        <v>2</v>
      </c>
      <c r="E6" t="s">
        <v>39</v>
      </c>
      <c r="G6" t="s">
        <v>3</v>
      </c>
      <c r="K6" t="s">
        <v>96</v>
      </c>
    </row>
    <row r="7" spans="1:11" x14ac:dyDescent="0.25">
      <c r="A7" t="s">
        <v>48</v>
      </c>
      <c r="C7" t="s">
        <v>3</v>
      </c>
      <c r="E7" t="s">
        <v>40</v>
      </c>
      <c r="G7" t="s">
        <v>5</v>
      </c>
    </row>
    <row r="8" spans="1:11" x14ac:dyDescent="0.25">
      <c r="A8" t="s">
        <v>49</v>
      </c>
      <c r="C8" t="s">
        <v>5</v>
      </c>
      <c r="E8" t="s">
        <v>41</v>
      </c>
      <c r="G8" t="s">
        <v>12</v>
      </c>
    </row>
    <row r="9" spans="1:11" x14ac:dyDescent="0.25">
      <c r="C9" t="s">
        <v>12</v>
      </c>
      <c r="G9" t="s">
        <v>13</v>
      </c>
    </row>
    <row r="10" spans="1:11" x14ac:dyDescent="0.25">
      <c r="C10" t="s">
        <v>13</v>
      </c>
      <c r="G10" t="s">
        <v>14</v>
      </c>
    </row>
    <row r="11" spans="1:11" x14ac:dyDescent="0.25">
      <c r="C11" t="s">
        <v>14</v>
      </c>
      <c r="G11" t="s">
        <v>15</v>
      </c>
    </row>
    <row r="12" spans="1:11" x14ac:dyDescent="0.25">
      <c r="C12" t="s">
        <v>15</v>
      </c>
      <c r="G12" t="s">
        <v>8</v>
      </c>
    </row>
    <row r="13" spans="1:11" x14ac:dyDescent="0.25">
      <c r="C13" t="s">
        <v>8</v>
      </c>
      <c r="G13" t="s">
        <v>11</v>
      </c>
    </row>
    <row r="14" spans="1:11" x14ac:dyDescent="0.25">
      <c r="C14" t="s">
        <v>11</v>
      </c>
      <c r="G14" t="s">
        <v>94</v>
      </c>
    </row>
    <row r="15" spans="1:11" x14ac:dyDescent="0.25">
      <c r="C15" t="s">
        <v>94</v>
      </c>
      <c r="G15" t="s">
        <v>9</v>
      </c>
    </row>
    <row r="16" spans="1:11" x14ac:dyDescent="0.25">
      <c r="C16" t="s">
        <v>9</v>
      </c>
      <c r="G16" t="s">
        <v>10</v>
      </c>
    </row>
    <row r="17" spans="3:3" x14ac:dyDescent="0.25">
      <c r="C17" t="s">
        <v>10</v>
      </c>
    </row>
  </sheetData>
  <sheetProtection algorithmName="SHA-512" hashValue="mphMyVAkiEmUQwVnpzQF/Xyg3VsXU2DB1LoYl35KSk+/a+lvaHuy8X6JWCg57yQHB2q+liKXxGggZIm235QyNQ==" saltValue="P9xtyWRDUH3tF5915MgfNw==" spinCount="100000" sheet="1" objects="1" scenarios="1"/>
  <sortState xmlns:xlrd2="http://schemas.microsoft.com/office/spreadsheetml/2017/richdata2" ref="A4:A7">
    <sortCondition ref="A4:A7"/>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C446A-664E-4372-9FF1-DB7F4815C786}">
  <dimension ref="A1:W1186"/>
  <sheetViews>
    <sheetView zoomScale="80" zoomScaleNormal="80" workbookViewId="0">
      <pane ySplit="1" topLeftCell="A2" activePane="bottomLeft" state="frozen"/>
      <selection pane="bottomLeft" activeCell="A2" sqref="A2"/>
    </sheetView>
  </sheetViews>
  <sheetFormatPr defaultRowHeight="15" x14ac:dyDescent="0.25"/>
  <cols>
    <col min="1" max="1" width="36.7109375" customWidth="1"/>
    <col min="2" max="2" width="18.140625" bestFit="1" customWidth="1"/>
    <col min="3" max="3" width="10.7109375" bestFit="1" customWidth="1"/>
    <col min="4" max="4" width="7" bestFit="1" customWidth="1"/>
    <col min="5" max="5" width="36.7109375" bestFit="1" customWidth="1"/>
    <col min="6" max="6" width="29.85546875" bestFit="1" customWidth="1"/>
    <col min="7" max="8" width="12.28515625" style="11" bestFit="1" customWidth="1"/>
    <col min="9" max="9" width="12.28515625" bestFit="1" customWidth="1"/>
    <col min="10" max="10" width="38.7109375" bestFit="1" customWidth="1"/>
    <col min="11" max="11" width="15.7109375" bestFit="1" customWidth="1"/>
    <col min="12" max="12" width="21.42578125" bestFit="1" customWidth="1"/>
    <col min="13" max="13" width="23.42578125" bestFit="1" customWidth="1"/>
    <col min="14" max="14" width="16" bestFit="1" customWidth="1"/>
    <col min="15" max="15" width="13.7109375" bestFit="1" customWidth="1"/>
    <col min="16" max="16" width="18" bestFit="1" customWidth="1"/>
    <col min="17" max="17" width="18.85546875" bestFit="1" customWidth="1"/>
    <col min="18" max="18" width="33.42578125" bestFit="1" customWidth="1"/>
    <col min="19" max="19" width="12.28515625" bestFit="1" customWidth="1"/>
    <col min="20" max="20" width="11.28515625" bestFit="1" customWidth="1"/>
    <col min="21" max="21" width="13.140625" bestFit="1" customWidth="1"/>
    <col min="22" max="22" width="28.7109375" bestFit="1" customWidth="1"/>
    <col min="23" max="23" width="13.85546875" customWidth="1"/>
  </cols>
  <sheetData>
    <row r="1" spans="1:23" x14ac:dyDescent="0.25">
      <c r="A1" s="1" t="s">
        <v>0</v>
      </c>
      <c r="B1" s="1" t="s">
        <v>32</v>
      </c>
      <c r="C1" s="1" t="s">
        <v>61</v>
      </c>
      <c r="D1" s="52" t="s">
        <v>72</v>
      </c>
      <c r="E1" s="1" t="s">
        <v>66</v>
      </c>
      <c r="F1" s="1" t="s">
        <v>98</v>
      </c>
      <c r="G1" s="10" t="s">
        <v>67</v>
      </c>
      <c r="H1" s="10"/>
      <c r="J1" s="12" t="s">
        <v>71</v>
      </c>
      <c r="N1" s="12" t="s">
        <v>66</v>
      </c>
    </row>
    <row r="2" spans="1:23" x14ac:dyDescent="0.25">
      <c r="A2" t="s">
        <v>1</v>
      </c>
      <c r="B2" t="s">
        <v>6</v>
      </c>
      <c r="C2" t="s">
        <v>62</v>
      </c>
      <c r="D2" s="53" t="s">
        <v>85</v>
      </c>
      <c r="E2" t="s">
        <v>20</v>
      </c>
      <c r="G2" s="11">
        <v>77000</v>
      </c>
      <c r="J2" s="12" t="s">
        <v>0</v>
      </c>
      <c r="K2" s="12" t="s">
        <v>61</v>
      </c>
      <c r="L2" s="12" t="s">
        <v>32</v>
      </c>
      <c r="M2" s="12" t="s">
        <v>98</v>
      </c>
      <c r="N2" t="s">
        <v>20</v>
      </c>
      <c r="O2" t="s">
        <v>21</v>
      </c>
      <c r="P2" t="s">
        <v>22</v>
      </c>
      <c r="Q2" t="s">
        <v>24</v>
      </c>
      <c r="R2" t="s">
        <v>59</v>
      </c>
      <c r="S2" t="s">
        <v>25</v>
      </c>
      <c r="T2" t="s">
        <v>27</v>
      </c>
      <c r="U2" t="s">
        <v>65</v>
      </c>
      <c r="V2" t="s">
        <v>60</v>
      </c>
      <c r="W2" t="s">
        <v>68</v>
      </c>
    </row>
    <row r="3" spans="1:23" x14ac:dyDescent="0.25">
      <c r="A3" t="s">
        <v>1</v>
      </c>
      <c r="B3" t="s">
        <v>6</v>
      </c>
      <c r="C3" t="s">
        <v>62</v>
      </c>
      <c r="D3" s="53" t="s">
        <v>86</v>
      </c>
      <c r="E3" t="s">
        <v>21</v>
      </c>
      <c r="G3" s="11">
        <v>0</v>
      </c>
      <c r="J3" t="s">
        <v>1</v>
      </c>
      <c r="K3" t="s">
        <v>62</v>
      </c>
      <c r="L3" t="s">
        <v>6</v>
      </c>
      <c r="M3" t="s">
        <v>99</v>
      </c>
      <c r="N3" s="11">
        <v>77000</v>
      </c>
      <c r="O3" s="11">
        <v>0</v>
      </c>
      <c r="P3" s="11">
        <v>12104</v>
      </c>
      <c r="Q3" s="11">
        <v>12000</v>
      </c>
      <c r="R3" s="11">
        <v>24728.06</v>
      </c>
      <c r="S3" s="11">
        <v>4645.1499999999996</v>
      </c>
      <c r="T3" s="11">
        <v>950</v>
      </c>
      <c r="U3" s="11">
        <v>6917.22</v>
      </c>
      <c r="V3" s="11">
        <v>0</v>
      </c>
      <c r="W3" s="11">
        <v>138344.43</v>
      </c>
    </row>
    <row r="4" spans="1:23" x14ac:dyDescent="0.25">
      <c r="A4" t="s">
        <v>1</v>
      </c>
      <c r="B4" t="s">
        <v>6</v>
      </c>
      <c r="C4" t="s">
        <v>62</v>
      </c>
      <c r="D4" s="53" t="s">
        <v>87</v>
      </c>
      <c r="E4" t="s">
        <v>22</v>
      </c>
      <c r="G4" s="11">
        <v>12104</v>
      </c>
      <c r="L4" s="56" t="s">
        <v>101</v>
      </c>
      <c r="M4" s="56"/>
      <c r="N4" s="57">
        <v>77000</v>
      </c>
      <c r="O4" s="57">
        <v>0</v>
      </c>
      <c r="P4" s="57">
        <v>12104</v>
      </c>
      <c r="Q4" s="57">
        <v>12000</v>
      </c>
      <c r="R4" s="57">
        <v>24728.06</v>
      </c>
      <c r="S4" s="57">
        <v>4645.1499999999996</v>
      </c>
      <c r="T4" s="57">
        <v>950</v>
      </c>
      <c r="U4" s="57">
        <v>6917.22</v>
      </c>
      <c r="V4" s="57">
        <v>0</v>
      </c>
      <c r="W4" s="57">
        <v>138344.43</v>
      </c>
    </row>
    <row r="5" spans="1:23" x14ac:dyDescent="0.25">
      <c r="A5" t="s">
        <v>1</v>
      </c>
      <c r="B5" t="s">
        <v>6</v>
      </c>
      <c r="C5" t="s">
        <v>62</v>
      </c>
      <c r="D5" s="53" t="s">
        <v>88</v>
      </c>
      <c r="E5" t="s">
        <v>24</v>
      </c>
      <c r="G5" s="11">
        <v>12000</v>
      </c>
      <c r="L5" t="s">
        <v>7</v>
      </c>
      <c r="M5" t="s">
        <v>99</v>
      </c>
      <c r="N5" s="11">
        <v>0</v>
      </c>
      <c r="O5" s="11">
        <v>0</v>
      </c>
      <c r="P5" s="11">
        <v>0</v>
      </c>
      <c r="Q5" s="11">
        <v>0</v>
      </c>
      <c r="R5" s="11">
        <v>0</v>
      </c>
      <c r="S5" s="11">
        <v>0</v>
      </c>
      <c r="T5" s="11">
        <v>0</v>
      </c>
      <c r="U5" s="11">
        <v>0</v>
      </c>
      <c r="V5" s="11">
        <v>0</v>
      </c>
      <c r="W5" s="11">
        <v>0</v>
      </c>
    </row>
    <row r="6" spans="1:23" x14ac:dyDescent="0.25">
      <c r="A6" t="s">
        <v>1</v>
      </c>
      <c r="B6" t="s">
        <v>6</v>
      </c>
      <c r="C6" t="s">
        <v>62</v>
      </c>
      <c r="D6" s="53" t="s">
        <v>89</v>
      </c>
      <c r="E6" t="s">
        <v>59</v>
      </c>
      <c r="G6" s="11">
        <v>24728.06</v>
      </c>
      <c r="L6" s="56" t="s">
        <v>102</v>
      </c>
      <c r="M6" s="56"/>
      <c r="N6" s="57">
        <v>0</v>
      </c>
      <c r="O6" s="57">
        <v>0</v>
      </c>
      <c r="P6" s="57">
        <v>0</v>
      </c>
      <c r="Q6" s="57">
        <v>0</v>
      </c>
      <c r="R6" s="57">
        <v>0</v>
      </c>
      <c r="S6" s="57">
        <v>0</v>
      </c>
      <c r="T6" s="57">
        <v>0</v>
      </c>
      <c r="U6" s="57">
        <v>0</v>
      </c>
      <c r="V6" s="57">
        <v>0</v>
      </c>
      <c r="W6" s="57">
        <v>0</v>
      </c>
    </row>
    <row r="7" spans="1:23" x14ac:dyDescent="0.25">
      <c r="A7" t="s">
        <v>1</v>
      </c>
      <c r="B7" t="s">
        <v>6</v>
      </c>
      <c r="C7" t="s">
        <v>62</v>
      </c>
      <c r="D7" s="53" t="s">
        <v>90</v>
      </c>
      <c r="E7" t="s">
        <v>25</v>
      </c>
      <c r="G7" s="11">
        <v>4645.1499999999996</v>
      </c>
      <c r="K7" t="s">
        <v>70</v>
      </c>
      <c r="N7" s="11">
        <v>77000</v>
      </c>
      <c r="O7" s="11">
        <v>0</v>
      </c>
      <c r="P7" s="11">
        <v>12104</v>
      </c>
      <c r="Q7" s="11">
        <v>12000</v>
      </c>
      <c r="R7" s="11">
        <v>24728.06</v>
      </c>
      <c r="S7" s="11">
        <v>4645.1499999999996</v>
      </c>
      <c r="T7" s="11">
        <v>950</v>
      </c>
      <c r="U7" s="11">
        <v>6917.22</v>
      </c>
      <c r="V7" s="11">
        <v>0</v>
      </c>
      <c r="W7" s="11">
        <v>138344.43</v>
      </c>
    </row>
    <row r="8" spans="1:23" x14ac:dyDescent="0.25">
      <c r="A8" t="s">
        <v>1</v>
      </c>
      <c r="B8" t="s">
        <v>6</v>
      </c>
      <c r="C8" t="s">
        <v>62</v>
      </c>
      <c r="D8" s="53" t="s">
        <v>91</v>
      </c>
      <c r="E8" t="s">
        <v>27</v>
      </c>
      <c r="G8" s="11">
        <v>950</v>
      </c>
      <c r="J8" t="s">
        <v>74</v>
      </c>
      <c r="N8" s="11">
        <v>77000</v>
      </c>
      <c r="O8" s="11">
        <v>0</v>
      </c>
      <c r="P8" s="11">
        <v>12104</v>
      </c>
      <c r="Q8" s="11">
        <v>12000</v>
      </c>
      <c r="R8" s="11">
        <v>24728.06</v>
      </c>
      <c r="S8" s="11">
        <v>4645.1499999999996</v>
      </c>
      <c r="T8" s="11">
        <v>950</v>
      </c>
      <c r="U8" s="11">
        <v>6917.22</v>
      </c>
      <c r="V8" s="11">
        <v>0</v>
      </c>
      <c r="W8" s="11">
        <v>138344.43</v>
      </c>
    </row>
    <row r="9" spans="1:23" x14ac:dyDescent="0.25">
      <c r="A9" t="s">
        <v>1</v>
      </c>
      <c r="B9" t="s">
        <v>6</v>
      </c>
      <c r="C9" t="s">
        <v>62</v>
      </c>
      <c r="D9" s="53" t="s">
        <v>92</v>
      </c>
      <c r="E9" t="s">
        <v>65</v>
      </c>
      <c r="G9" s="11">
        <v>6917.22</v>
      </c>
      <c r="J9" t="s">
        <v>16</v>
      </c>
      <c r="K9" t="s">
        <v>62</v>
      </c>
      <c r="L9" t="s">
        <v>6</v>
      </c>
      <c r="M9" t="s">
        <v>99</v>
      </c>
      <c r="N9" s="11">
        <v>0</v>
      </c>
      <c r="O9" s="11">
        <v>17122.5</v>
      </c>
      <c r="P9" s="11">
        <v>32.53</v>
      </c>
      <c r="Q9" s="11">
        <v>0</v>
      </c>
      <c r="R9" s="11">
        <v>10831.8</v>
      </c>
      <c r="S9" s="11">
        <v>0</v>
      </c>
      <c r="T9" s="11">
        <v>6614.92</v>
      </c>
      <c r="U9" s="11">
        <v>1010.72</v>
      </c>
      <c r="V9" s="11">
        <v>177791.18</v>
      </c>
      <c r="W9" s="11">
        <v>213403.65</v>
      </c>
    </row>
    <row r="10" spans="1:23" x14ac:dyDescent="0.25">
      <c r="A10" s="8" t="s">
        <v>1</v>
      </c>
      <c r="B10" s="8" t="s">
        <v>6</v>
      </c>
      <c r="C10" s="8" t="s">
        <v>62</v>
      </c>
      <c r="D10" s="54" t="s">
        <v>93</v>
      </c>
      <c r="E10" s="8" t="s">
        <v>60</v>
      </c>
      <c r="F10" s="8"/>
      <c r="G10" s="13">
        <v>0</v>
      </c>
      <c r="L10" s="56" t="s">
        <v>101</v>
      </c>
      <c r="M10" s="56"/>
      <c r="N10" s="57">
        <v>0</v>
      </c>
      <c r="O10" s="57">
        <v>17122.5</v>
      </c>
      <c r="P10" s="57">
        <v>32.53</v>
      </c>
      <c r="Q10" s="57">
        <v>0</v>
      </c>
      <c r="R10" s="57">
        <v>10831.8</v>
      </c>
      <c r="S10" s="57">
        <v>0</v>
      </c>
      <c r="T10" s="57">
        <v>6614.92</v>
      </c>
      <c r="U10" s="57">
        <v>1010.72</v>
      </c>
      <c r="V10" s="57">
        <v>177791.18</v>
      </c>
      <c r="W10" s="57">
        <v>213403.65</v>
      </c>
    </row>
    <row r="11" spans="1:23" x14ac:dyDescent="0.25">
      <c r="A11" s="9" t="s">
        <v>1</v>
      </c>
      <c r="B11" s="9" t="s">
        <v>7</v>
      </c>
      <c r="C11" s="9" t="s">
        <v>62</v>
      </c>
      <c r="D11" s="55" t="s">
        <v>85</v>
      </c>
      <c r="E11" s="9" t="s">
        <v>20</v>
      </c>
      <c r="F11" s="9"/>
      <c r="G11" s="14">
        <v>0</v>
      </c>
      <c r="L11" t="s">
        <v>33</v>
      </c>
      <c r="M11" t="s">
        <v>97</v>
      </c>
      <c r="N11" s="11">
        <v>0</v>
      </c>
      <c r="O11" s="11">
        <v>0</v>
      </c>
      <c r="P11" s="11">
        <v>0</v>
      </c>
      <c r="Q11" s="11">
        <v>0</v>
      </c>
      <c r="R11" s="11">
        <v>12424.25</v>
      </c>
      <c r="S11" s="11">
        <v>0</v>
      </c>
      <c r="T11" s="11">
        <v>0</v>
      </c>
      <c r="U11" s="11">
        <v>621.22</v>
      </c>
      <c r="V11" s="11">
        <v>0</v>
      </c>
      <c r="W11" s="11">
        <v>13045.47</v>
      </c>
    </row>
    <row r="12" spans="1:23" x14ac:dyDescent="0.25">
      <c r="A12" t="s">
        <v>1</v>
      </c>
      <c r="B12" t="s">
        <v>7</v>
      </c>
      <c r="C12" t="s">
        <v>62</v>
      </c>
      <c r="D12" s="53" t="s">
        <v>86</v>
      </c>
      <c r="E12" t="s">
        <v>21</v>
      </c>
      <c r="G12" s="11">
        <v>0</v>
      </c>
      <c r="M12" t="s">
        <v>96</v>
      </c>
      <c r="N12" s="11">
        <v>2041.2</v>
      </c>
      <c r="O12" s="11">
        <v>0</v>
      </c>
      <c r="P12" s="11">
        <v>382.93</v>
      </c>
      <c r="Q12" s="11">
        <v>480</v>
      </c>
      <c r="R12" s="11">
        <v>0</v>
      </c>
      <c r="S12" s="11">
        <v>0</v>
      </c>
      <c r="T12" s="11">
        <v>300</v>
      </c>
      <c r="U12" s="11">
        <v>160.21</v>
      </c>
      <c r="V12" s="11">
        <v>0</v>
      </c>
      <c r="W12" s="11">
        <v>3364.34</v>
      </c>
    </row>
    <row r="13" spans="1:23" x14ac:dyDescent="0.25">
      <c r="A13" t="s">
        <v>1</v>
      </c>
      <c r="B13" t="s">
        <v>7</v>
      </c>
      <c r="C13" t="s">
        <v>62</v>
      </c>
      <c r="D13" s="53" t="s">
        <v>87</v>
      </c>
      <c r="E13" t="s">
        <v>22</v>
      </c>
      <c r="G13" s="11">
        <v>0</v>
      </c>
      <c r="L13" s="56" t="s">
        <v>103</v>
      </c>
      <c r="M13" s="56"/>
      <c r="N13" s="57">
        <v>2041.2</v>
      </c>
      <c r="O13" s="57">
        <v>0</v>
      </c>
      <c r="P13" s="57">
        <v>382.93</v>
      </c>
      <c r="Q13" s="57">
        <v>480</v>
      </c>
      <c r="R13" s="57">
        <v>12424.25</v>
      </c>
      <c r="S13" s="57">
        <v>0</v>
      </c>
      <c r="T13" s="57">
        <v>300</v>
      </c>
      <c r="U13" s="57">
        <v>781.43000000000006</v>
      </c>
      <c r="V13" s="57">
        <v>0</v>
      </c>
      <c r="W13" s="57">
        <v>16409.809999999998</v>
      </c>
    </row>
    <row r="14" spans="1:23" x14ac:dyDescent="0.25">
      <c r="A14" t="s">
        <v>1</v>
      </c>
      <c r="B14" t="s">
        <v>7</v>
      </c>
      <c r="C14" t="s">
        <v>62</v>
      </c>
      <c r="D14" s="53" t="s">
        <v>88</v>
      </c>
      <c r="E14" t="s">
        <v>24</v>
      </c>
      <c r="G14" s="11">
        <v>0</v>
      </c>
      <c r="L14" t="s">
        <v>7</v>
      </c>
      <c r="M14" t="s">
        <v>99</v>
      </c>
      <c r="N14" s="11">
        <v>1530.3</v>
      </c>
      <c r="O14" s="11">
        <v>0</v>
      </c>
      <c r="P14" s="11">
        <v>287.08</v>
      </c>
      <c r="Q14" s="11">
        <v>0</v>
      </c>
      <c r="R14" s="11">
        <v>15689.54</v>
      </c>
      <c r="S14" s="11">
        <v>9546.1299999999992</v>
      </c>
      <c r="T14" s="11">
        <v>9280.2000000000007</v>
      </c>
      <c r="U14" s="11">
        <v>2051.9</v>
      </c>
      <c r="V14" s="11">
        <v>26376.94</v>
      </c>
      <c r="W14" s="11">
        <v>64762.09</v>
      </c>
    </row>
    <row r="15" spans="1:23" x14ac:dyDescent="0.25">
      <c r="A15" t="s">
        <v>1</v>
      </c>
      <c r="B15" t="s">
        <v>7</v>
      </c>
      <c r="C15" t="s">
        <v>62</v>
      </c>
      <c r="D15" s="53" t="s">
        <v>89</v>
      </c>
      <c r="E15" t="s">
        <v>59</v>
      </c>
      <c r="G15" s="11">
        <v>0</v>
      </c>
      <c r="L15" s="56" t="s">
        <v>102</v>
      </c>
      <c r="M15" s="56"/>
      <c r="N15" s="57">
        <v>1530.3</v>
      </c>
      <c r="O15" s="57">
        <v>0</v>
      </c>
      <c r="P15" s="57">
        <v>287.08</v>
      </c>
      <c r="Q15" s="57">
        <v>0</v>
      </c>
      <c r="R15" s="57">
        <v>15689.54</v>
      </c>
      <c r="S15" s="57">
        <v>9546.1299999999992</v>
      </c>
      <c r="T15" s="57">
        <v>9280.2000000000007</v>
      </c>
      <c r="U15" s="57">
        <v>2051.9</v>
      </c>
      <c r="V15" s="57">
        <v>26376.94</v>
      </c>
      <c r="W15" s="57">
        <v>64762.09</v>
      </c>
    </row>
    <row r="16" spans="1:23" x14ac:dyDescent="0.25">
      <c r="A16" t="s">
        <v>1</v>
      </c>
      <c r="B16" t="s">
        <v>7</v>
      </c>
      <c r="C16" t="s">
        <v>62</v>
      </c>
      <c r="D16" s="53" t="s">
        <v>90</v>
      </c>
      <c r="E16" t="s">
        <v>25</v>
      </c>
      <c r="G16" s="11">
        <v>0</v>
      </c>
      <c r="K16" t="s">
        <v>70</v>
      </c>
      <c r="N16" s="11">
        <v>3571.5</v>
      </c>
      <c r="O16" s="11">
        <v>17122.5</v>
      </c>
      <c r="P16" s="11">
        <v>702.54</v>
      </c>
      <c r="Q16" s="11">
        <v>480</v>
      </c>
      <c r="R16" s="11">
        <v>38945.589999999997</v>
      </c>
      <c r="S16" s="11">
        <v>9546.1299999999992</v>
      </c>
      <c r="T16" s="11">
        <v>16195.12</v>
      </c>
      <c r="U16" s="11">
        <v>3844.05</v>
      </c>
      <c r="V16" s="11">
        <v>204168.12</v>
      </c>
      <c r="W16" s="11">
        <v>294575.55</v>
      </c>
    </row>
    <row r="17" spans="1:23" x14ac:dyDescent="0.25">
      <c r="A17" t="s">
        <v>1</v>
      </c>
      <c r="B17" t="s">
        <v>7</v>
      </c>
      <c r="C17" t="s">
        <v>62</v>
      </c>
      <c r="D17" s="53" t="s">
        <v>91</v>
      </c>
      <c r="E17" t="s">
        <v>27</v>
      </c>
      <c r="G17" s="11">
        <v>0</v>
      </c>
      <c r="J17" t="s">
        <v>69</v>
      </c>
      <c r="N17" s="11">
        <v>3571.5</v>
      </c>
      <c r="O17" s="11">
        <v>17122.5</v>
      </c>
      <c r="P17" s="11">
        <v>702.54</v>
      </c>
      <c r="Q17" s="11">
        <v>480</v>
      </c>
      <c r="R17" s="11">
        <v>38945.589999999997</v>
      </c>
      <c r="S17" s="11">
        <v>9546.1299999999992</v>
      </c>
      <c r="T17" s="11">
        <v>16195.12</v>
      </c>
      <c r="U17" s="11">
        <v>3844.05</v>
      </c>
      <c r="V17" s="11">
        <v>204168.12</v>
      </c>
      <c r="W17" s="11">
        <v>294575.55</v>
      </c>
    </row>
    <row r="18" spans="1:23" x14ac:dyDescent="0.25">
      <c r="A18" t="s">
        <v>1</v>
      </c>
      <c r="B18" t="s">
        <v>7</v>
      </c>
      <c r="C18" t="s">
        <v>62</v>
      </c>
      <c r="D18" s="53" t="s">
        <v>92</v>
      </c>
      <c r="E18" t="s">
        <v>65</v>
      </c>
      <c r="G18" s="11">
        <v>0</v>
      </c>
      <c r="J18" t="s">
        <v>2</v>
      </c>
      <c r="K18" t="s">
        <v>62</v>
      </c>
      <c r="L18" t="s">
        <v>6</v>
      </c>
      <c r="M18" t="s">
        <v>99</v>
      </c>
      <c r="N18" s="11">
        <v>0</v>
      </c>
      <c r="O18" s="11">
        <v>0</v>
      </c>
      <c r="P18" s="11">
        <v>0</v>
      </c>
      <c r="Q18" s="11">
        <v>0</v>
      </c>
      <c r="R18" s="11">
        <v>19252</v>
      </c>
      <c r="S18" s="11">
        <v>0</v>
      </c>
      <c r="T18" s="11">
        <v>0</v>
      </c>
      <c r="U18" s="11">
        <v>0</v>
      </c>
      <c r="V18" s="11">
        <v>79355.199999999997</v>
      </c>
      <c r="W18" s="11">
        <v>98607.2</v>
      </c>
    </row>
    <row r="19" spans="1:23" x14ac:dyDescent="0.25">
      <c r="A19" t="s">
        <v>1</v>
      </c>
      <c r="B19" t="s">
        <v>7</v>
      </c>
      <c r="C19" t="s">
        <v>62</v>
      </c>
      <c r="D19" s="54" t="s">
        <v>93</v>
      </c>
      <c r="E19" t="s">
        <v>60</v>
      </c>
      <c r="G19" s="11">
        <v>0</v>
      </c>
      <c r="L19" s="56" t="s">
        <v>101</v>
      </c>
      <c r="M19" s="56"/>
      <c r="N19" s="57">
        <v>0</v>
      </c>
      <c r="O19" s="57">
        <v>0</v>
      </c>
      <c r="P19" s="57">
        <v>0</v>
      </c>
      <c r="Q19" s="57">
        <v>0</v>
      </c>
      <c r="R19" s="57">
        <v>19252</v>
      </c>
      <c r="S19" s="57">
        <v>0</v>
      </c>
      <c r="T19" s="57">
        <v>0</v>
      </c>
      <c r="U19" s="57">
        <v>0</v>
      </c>
      <c r="V19" s="57">
        <v>79355.199999999997</v>
      </c>
      <c r="W19" s="57">
        <v>98607.2</v>
      </c>
    </row>
    <row r="20" spans="1:23" x14ac:dyDescent="0.25">
      <c r="A20" s="9" t="s">
        <v>16</v>
      </c>
      <c r="B20" s="9" t="s">
        <v>6</v>
      </c>
      <c r="C20" s="9" t="s">
        <v>62</v>
      </c>
      <c r="D20" s="55" t="s">
        <v>85</v>
      </c>
      <c r="E20" s="9" t="s">
        <v>20</v>
      </c>
      <c r="F20" s="9"/>
      <c r="G20" s="14">
        <v>0</v>
      </c>
      <c r="L20" t="s">
        <v>7</v>
      </c>
      <c r="M20" t="s">
        <v>99</v>
      </c>
      <c r="N20" s="11">
        <v>26000.01</v>
      </c>
      <c r="O20" s="11">
        <v>0</v>
      </c>
      <c r="P20" s="11">
        <v>13436.8</v>
      </c>
      <c r="Q20" s="11">
        <v>0</v>
      </c>
      <c r="R20" s="11">
        <v>0</v>
      </c>
      <c r="S20" s="11">
        <v>3448.4</v>
      </c>
      <c r="T20" s="11">
        <v>560</v>
      </c>
      <c r="U20" s="11">
        <v>2536.2600000000002</v>
      </c>
      <c r="V20" s="11">
        <v>7279.99</v>
      </c>
      <c r="W20" s="11">
        <v>53261.46</v>
      </c>
    </row>
    <row r="21" spans="1:23" x14ac:dyDescent="0.25">
      <c r="A21" t="s">
        <v>16</v>
      </c>
      <c r="B21" t="s">
        <v>6</v>
      </c>
      <c r="C21" t="s">
        <v>62</v>
      </c>
      <c r="D21" s="53" t="s">
        <v>86</v>
      </c>
      <c r="E21" t="s">
        <v>21</v>
      </c>
      <c r="G21" s="11">
        <v>17122.5</v>
      </c>
      <c r="L21" s="56" t="s">
        <v>102</v>
      </c>
      <c r="M21" s="56"/>
      <c r="N21" s="57">
        <v>26000.01</v>
      </c>
      <c r="O21" s="57">
        <v>0</v>
      </c>
      <c r="P21" s="57">
        <v>13436.8</v>
      </c>
      <c r="Q21" s="57">
        <v>0</v>
      </c>
      <c r="R21" s="57">
        <v>0</v>
      </c>
      <c r="S21" s="57">
        <v>3448.4</v>
      </c>
      <c r="T21" s="57">
        <v>560</v>
      </c>
      <c r="U21" s="57">
        <v>2536.2600000000002</v>
      </c>
      <c r="V21" s="57">
        <v>7279.99</v>
      </c>
      <c r="W21" s="57">
        <v>53261.46</v>
      </c>
    </row>
    <row r="22" spans="1:23" x14ac:dyDescent="0.25">
      <c r="A22" t="s">
        <v>16</v>
      </c>
      <c r="B22" t="s">
        <v>6</v>
      </c>
      <c r="C22" t="s">
        <v>62</v>
      </c>
      <c r="D22" s="53" t="s">
        <v>87</v>
      </c>
      <c r="E22" t="s">
        <v>22</v>
      </c>
      <c r="G22" s="11">
        <v>32.53</v>
      </c>
      <c r="K22" t="s">
        <v>70</v>
      </c>
      <c r="N22" s="11">
        <v>26000.01</v>
      </c>
      <c r="O22" s="11">
        <v>0</v>
      </c>
      <c r="P22" s="11">
        <v>13436.8</v>
      </c>
      <c r="Q22" s="11">
        <v>0</v>
      </c>
      <c r="R22" s="11">
        <v>19252</v>
      </c>
      <c r="S22" s="11">
        <v>3448.4</v>
      </c>
      <c r="T22" s="11">
        <v>560</v>
      </c>
      <c r="U22" s="11">
        <v>2536.2600000000002</v>
      </c>
      <c r="V22" s="11">
        <v>86635.19</v>
      </c>
      <c r="W22" s="11">
        <v>151868.66</v>
      </c>
    </row>
    <row r="23" spans="1:23" x14ac:dyDescent="0.25">
      <c r="A23" t="s">
        <v>16</v>
      </c>
      <c r="B23" t="s">
        <v>6</v>
      </c>
      <c r="C23" t="s">
        <v>62</v>
      </c>
      <c r="D23" s="53" t="s">
        <v>88</v>
      </c>
      <c r="E23" t="s">
        <v>24</v>
      </c>
      <c r="G23" s="11">
        <v>0</v>
      </c>
      <c r="J23" t="s">
        <v>75</v>
      </c>
      <c r="N23" s="11">
        <v>26000.01</v>
      </c>
      <c r="O23" s="11">
        <v>0</v>
      </c>
      <c r="P23" s="11">
        <v>13436.8</v>
      </c>
      <c r="Q23" s="11">
        <v>0</v>
      </c>
      <c r="R23" s="11">
        <v>19252</v>
      </c>
      <c r="S23" s="11">
        <v>3448.4</v>
      </c>
      <c r="T23" s="11">
        <v>560</v>
      </c>
      <c r="U23" s="11">
        <v>2536.2600000000002</v>
      </c>
      <c r="V23" s="11">
        <v>86635.19</v>
      </c>
      <c r="W23" s="11">
        <v>151868.66</v>
      </c>
    </row>
    <row r="24" spans="1:23" x14ac:dyDescent="0.25">
      <c r="A24" t="s">
        <v>16</v>
      </c>
      <c r="B24" t="s">
        <v>6</v>
      </c>
      <c r="C24" t="s">
        <v>62</v>
      </c>
      <c r="D24" s="53" t="s">
        <v>89</v>
      </c>
      <c r="E24" t="s">
        <v>59</v>
      </c>
      <c r="G24" s="11">
        <v>10831.8</v>
      </c>
      <c r="J24" t="s">
        <v>3</v>
      </c>
      <c r="K24" t="s">
        <v>62</v>
      </c>
      <c r="L24" t="s">
        <v>6</v>
      </c>
      <c r="M24" t="s">
        <v>99</v>
      </c>
      <c r="N24" s="11">
        <v>115368</v>
      </c>
      <c r="O24" s="11">
        <v>5950</v>
      </c>
      <c r="P24" s="11">
        <v>40504</v>
      </c>
      <c r="Q24" s="11">
        <v>0</v>
      </c>
      <c r="R24" s="11">
        <v>15062</v>
      </c>
      <c r="S24" s="11">
        <v>7257</v>
      </c>
      <c r="T24" s="11">
        <v>4095</v>
      </c>
      <c r="U24" s="11">
        <v>6856.38</v>
      </c>
      <c r="V24" s="11">
        <v>55105</v>
      </c>
      <c r="W24" s="11">
        <v>250197.38</v>
      </c>
    </row>
    <row r="25" spans="1:23" x14ac:dyDescent="0.25">
      <c r="A25" t="s">
        <v>16</v>
      </c>
      <c r="B25" t="s">
        <v>6</v>
      </c>
      <c r="C25" t="s">
        <v>62</v>
      </c>
      <c r="D25" s="53" t="s">
        <v>90</v>
      </c>
      <c r="E25" t="s">
        <v>25</v>
      </c>
      <c r="G25" s="11">
        <v>0</v>
      </c>
      <c r="L25" s="56" t="s">
        <v>101</v>
      </c>
      <c r="M25" s="56"/>
      <c r="N25" s="57">
        <v>115368</v>
      </c>
      <c r="O25" s="57">
        <v>5950</v>
      </c>
      <c r="P25" s="57">
        <v>40504</v>
      </c>
      <c r="Q25" s="57">
        <v>0</v>
      </c>
      <c r="R25" s="57">
        <v>15062</v>
      </c>
      <c r="S25" s="57">
        <v>7257</v>
      </c>
      <c r="T25" s="57">
        <v>4095</v>
      </c>
      <c r="U25" s="57">
        <v>6856.38</v>
      </c>
      <c r="V25" s="57">
        <v>55105</v>
      </c>
      <c r="W25" s="57">
        <v>250197.38</v>
      </c>
    </row>
    <row r="26" spans="1:23" x14ac:dyDescent="0.25">
      <c r="A26" t="s">
        <v>16</v>
      </c>
      <c r="B26" t="s">
        <v>6</v>
      </c>
      <c r="C26" t="s">
        <v>62</v>
      </c>
      <c r="D26" s="53" t="s">
        <v>91</v>
      </c>
      <c r="E26" t="s">
        <v>27</v>
      </c>
      <c r="G26" s="11">
        <f>4753+1861.92</f>
        <v>6614.92</v>
      </c>
      <c r="L26" t="s">
        <v>7</v>
      </c>
      <c r="M26" t="s">
        <v>99</v>
      </c>
      <c r="N26" s="11">
        <v>24505</v>
      </c>
      <c r="O26" s="11">
        <v>0</v>
      </c>
      <c r="P26" s="11">
        <v>10924</v>
      </c>
      <c r="Q26" s="11">
        <v>1000</v>
      </c>
      <c r="R26" s="11">
        <v>0</v>
      </c>
      <c r="S26" s="11">
        <v>30327</v>
      </c>
      <c r="T26" s="11">
        <v>5440</v>
      </c>
      <c r="U26" s="11">
        <v>3609.8</v>
      </c>
      <c r="V26" s="11">
        <v>0</v>
      </c>
      <c r="W26" s="11">
        <v>75805.8</v>
      </c>
    </row>
    <row r="27" spans="1:23" x14ac:dyDescent="0.25">
      <c r="A27" t="s">
        <v>16</v>
      </c>
      <c r="B27" t="s">
        <v>6</v>
      </c>
      <c r="C27" t="s">
        <v>62</v>
      </c>
      <c r="D27" s="53" t="s">
        <v>92</v>
      </c>
      <c r="E27" t="s">
        <v>65</v>
      </c>
      <c r="G27" s="11">
        <v>1010.72</v>
      </c>
      <c r="L27" s="56" t="s">
        <v>102</v>
      </c>
      <c r="M27" s="56"/>
      <c r="N27" s="57">
        <v>24505</v>
      </c>
      <c r="O27" s="57">
        <v>0</v>
      </c>
      <c r="P27" s="57">
        <v>10924</v>
      </c>
      <c r="Q27" s="57">
        <v>1000</v>
      </c>
      <c r="R27" s="57">
        <v>0</v>
      </c>
      <c r="S27" s="57">
        <v>30327</v>
      </c>
      <c r="T27" s="57">
        <v>5440</v>
      </c>
      <c r="U27" s="57">
        <v>3609.8</v>
      </c>
      <c r="V27" s="57">
        <v>0</v>
      </c>
      <c r="W27" s="57">
        <v>75805.8</v>
      </c>
    </row>
    <row r="28" spans="1:23" x14ac:dyDescent="0.25">
      <c r="A28" s="8" t="s">
        <v>16</v>
      </c>
      <c r="B28" s="8" t="s">
        <v>6</v>
      </c>
      <c r="C28" s="8" t="s">
        <v>62</v>
      </c>
      <c r="D28" s="54" t="s">
        <v>93</v>
      </c>
      <c r="E28" s="8" t="s">
        <v>60</v>
      </c>
      <c r="F28" s="8"/>
      <c r="G28" s="13">
        <v>177791.18</v>
      </c>
      <c r="I28" s="11"/>
      <c r="K28" t="s">
        <v>70</v>
      </c>
      <c r="N28" s="11">
        <v>139873</v>
      </c>
      <c r="O28" s="11">
        <v>5950</v>
      </c>
      <c r="P28" s="11">
        <v>51428</v>
      </c>
      <c r="Q28" s="11">
        <v>1000</v>
      </c>
      <c r="R28" s="11">
        <v>15062</v>
      </c>
      <c r="S28" s="11">
        <v>37584</v>
      </c>
      <c r="T28" s="11">
        <v>9535</v>
      </c>
      <c r="U28" s="11">
        <v>10466.18</v>
      </c>
      <c r="V28" s="11">
        <v>55105</v>
      </c>
      <c r="W28" s="11">
        <v>326003.18</v>
      </c>
    </row>
    <row r="29" spans="1:23" x14ac:dyDescent="0.25">
      <c r="A29" s="9" t="s">
        <v>16</v>
      </c>
      <c r="B29" s="9" t="s">
        <v>7</v>
      </c>
      <c r="C29" s="9" t="s">
        <v>62</v>
      </c>
      <c r="D29" s="55" t="s">
        <v>85</v>
      </c>
      <c r="E29" s="9" t="s">
        <v>20</v>
      </c>
      <c r="F29" s="9"/>
      <c r="G29" s="14">
        <v>1530.3</v>
      </c>
      <c r="J29" t="s">
        <v>73</v>
      </c>
      <c r="N29" s="11">
        <v>139873</v>
      </c>
      <c r="O29" s="11">
        <v>5950</v>
      </c>
      <c r="P29" s="11">
        <v>51428</v>
      </c>
      <c r="Q29" s="11">
        <v>1000</v>
      </c>
      <c r="R29" s="11">
        <v>15062</v>
      </c>
      <c r="S29" s="11">
        <v>37584</v>
      </c>
      <c r="T29" s="11">
        <v>9535</v>
      </c>
      <c r="U29" s="11">
        <v>10466.18</v>
      </c>
      <c r="V29" s="11">
        <v>55105</v>
      </c>
      <c r="W29" s="11">
        <v>326003.18</v>
      </c>
    </row>
    <row r="30" spans="1:23" x14ac:dyDescent="0.25">
      <c r="A30" t="s">
        <v>16</v>
      </c>
      <c r="B30" t="s">
        <v>7</v>
      </c>
      <c r="C30" t="s">
        <v>62</v>
      </c>
      <c r="D30" s="53" t="s">
        <v>86</v>
      </c>
      <c r="E30" t="s">
        <v>21</v>
      </c>
      <c r="G30" s="11">
        <v>0</v>
      </c>
      <c r="J30" t="s">
        <v>5</v>
      </c>
      <c r="K30" t="s">
        <v>62</v>
      </c>
      <c r="L30" t="s">
        <v>6</v>
      </c>
      <c r="M30" t="s">
        <v>99</v>
      </c>
      <c r="N30" s="11">
        <v>63474.720000000001</v>
      </c>
      <c r="O30" s="11">
        <v>20000</v>
      </c>
      <c r="P30" s="11">
        <v>31233</v>
      </c>
      <c r="Q30" s="11">
        <v>0</v>
      </c>
      <c r="R30" s="11">
        <v>0</v>
      </c>
      <c r="S30" s="11">
        <v>0</v>
      </c>
      <c r="T30" s="11">
        <v>10427.84</v>
      </c>
      <c r="U30" s="11">
        <v>6586</v>
      </c>
      <c r="V30" s="11">
        <v>0</v>
      </c>
      <c r="W30" s="11">
        <v>131721.56</v>
      </c>
    </row>
    <row r="31" spans="1:23" x14ac:dyDescent="0.25">
      <c r="A31" t="s">
        <v>16</v>
      </c>
      <c r="B31" t="s">
        <v>7</v>
      </c>
      <c r="C31" t="s">
        <v>62</v>
      </c>
      <c r="D31" s="53" t="s">
        <v>87</v>
      </c>
      <c r="E31" t="s">
        <v>22</v>
      </c>
      <c r="G31" s="11">
        <v>287.08</v>
      </c>
      <c r="L31" s="56" t="s">
        <v>101</v>
      </c>
      <c r="M31" s="56"/>
      <c r="N31" s="57">
        <v>63474.720000000001</v>
      </c>
      <c r="O31" s="57">
        <v>20000</v>
      </c>
      <c r="P31" s="57">
        <v>31233</v>
      </c>
      <c r="Q31" s="57">
        <v>0</v>
      </c>
      <c r="R31" s="57">
        <v>0</v>
      </c>
      <c r="S31" s="57">
        <v>0</v>
      </c>
      <c r="T31" s="57">
        <v>10427.84</v>
      </c>
      <c r="U31" s="57">
        <v>6586</v>
      </c>
      <c r="V31" s="57">
        <v>0</v>
      </c>
      <c r="W31" s="57">
        <v>131721.56</v>
      </c>
    </row>
    <row r="32" spans="1:23" x14ac:dyDescent="0.25">
      <c r="A32" t="s">
        <v>16</v>
      </c>
      <c r="B32" t="s">
        <v>7</v>
      </c>
      <c r="C32" t="s">
        <v>62</v>
      </c>
      <c r="D32" s="53" t="s">
        <v>88</v>
      </c>
      <c r="E32" t="s">
        <v>24</v>
      </c>
      <c r="G32" s="11">
        <v>0</v>
      </c>
      <c r="L32" t="s">
        <v>7</v>
      </c>
      <c r="M32" t="s">
        <v>99</v>
      </c>
      <c r="N32" s="11">
        <v>0</v>
      </c>
      <c r="O32" s="11">
        <v>0</v>
      </c>
      <c r="P32" s="11">
        <v>0</v>
      </c>
      <c r="Q32" s="11">
        <v>0</v>
      </c>
      <c r="R32" s="11">
        <v>0</v>
      </c>
      <c r="S32" s="11">
        <v>0</v>
      </c>
      <c r="T32" s="11">
        <v>0</v>
      </c>
      <c r="U32" s="11">
        <v>0</v>
      </c>
      <c r="V32" s="11">
        <v>0</v>
      </c>
      <c r="W32" s="11">
        <v>0</v>
      </c>
    </row>
    <row r="33" spans="1:23" x14ac:dyDescent="0.25">
      <c r="A33" t="s">
        <v>16</v>
      </c>
      <c r="B33" t="s">
        <v>7</v>
      </c>
      <c r="C33" t="s">
        <v>62</v>
      </c>
      <c r="D33" s="53" t="s">
        <v>89</v>
      </c>
      <c r="E33" t="s">
        <v>59</v>
      </c>
      <c r="G33" s="11">
        <v>15689.54</v>
      </c>
      <c r="L33" s="56" t="s">
        <v>102</v>
      </c>
      <c r="M33" s="56"/>
      <c r="N33" s="57">
        <v>0</v>
      </c>
      <c r="O33" s="57">
        <v>0</v>
      </c>
      <c r="P33" s="57">
        <v>0</v>
      </c>
      <c r="Q33" s="57">
        <v>0</v>
      </c>
      <c r="R33" s="57">
        <v>0</v>
      </c>
      <c r="S33" s="57">
        <v>0</v>
      </c>
      <c r="T33" s="57">
        <v>0</v>
      </c>
      <c r="U33" s="57">
        <v>0</v>
      </c>
      <c r="V33" s="57">
        <v>0</v>
      </c>
      <c r="W33" s="57">
        <v>0</v>
      </c>
    </row>
    <row r="34" spans="1:23" x14ac:dyDescent="0.25">
      <c r="A34" t="s">
        <v>16</v>
      </c>
      <c r="B34" t="s">
        <v>7</v>
      </c>
      <c r="C34" t="s">
        <v>62</v>
      </c>
      <c r="D34" s="53" t="s">
        <v>90</v>
      </c>
      <c r="E34" t="s">
        <v>25</v>
      </c>
      <c r="G34" s="11">
        <v>9546.1299999999992</v>
      </c>
      <c r="K34" t="s">
        <v>70</v>
      </c>
      <c r="N34" s="11">
        <v>63474.720000000001</v>
      </c>
      <c r="O34" s="11">
        <v>20000</v>
      </c>
      <c r="P34" s="11">
        <v>31233</v>
      </c>
      <c r="Q34" s="11">
        <v>0</v>
      </c>
      <c r="R34" s="11">
        <v>0</v>
      </c>
      <c r="S34" s="11">
        <v>0</v>
      </c>
      <c r="T34" s="11">
        <v>10427.84</v>
      </c>
      <c r="U34" s="11">
        <v>6586</v>
      </c>
      <c r="V34" s="11">
        <v>0</v>
      </c>
      <c r="W34" s="11">
        <v>131721.56</v>
      </c>
    </row>
    <row r="35" spans="1:23" x14ac:dyDescent="0.25">
      <c r="A35" t="s">
        <v>16</v>
      </c>
      <c r="B35" t="s">
        <v>7</v>
      </c>
      <c r="C35" t="s">
        <v>62</v>
      </c>
      <c r="D35" s="53" t="s">
        <v>91</v>
      </c>
      <c r="E35" t="s">
        <v>27</v>
      </c>
      <c r="G35" s="11">
        <v>9280.2000000000007</v>
      </c>
      <c r="J35" t="s">
        <v>76</v>
      </c>
      <c r="N35" s="11">
        <v>63474.720000000001</v>
      </c>
      <c r="O35" s="11">
        <v>20000</v>
      </c>
      <c r="P35" s="11">
        <v>31233</v>
      </c>
      <c r="Q35" s="11">
        <v>0</v>
      </c>
      <c r="R35" s="11">
        <v>0</v>
      </c>
      <c r="S35" s="11">
        <v>0</v>
      </c>
      <c r="T35" s="11">
        <v>10427.84</v>
      </c>
      <c r="U35" s="11">
        <v>6586</v>
      </c>
      <c r="V35" s="11">
        <v>0</v>
      </c>
      <c r="W35" s="11">
        <v>131721.56</v>
      </c>
    </row>
    <row r="36" spans="1:23" x14ac:dyDescent="0.25">
      <c r="A36" t="s">
        <v>16</v>
      </c>
      <c r="B36" t="s">
        <v>7</v>
      </c>
      <c r="C36" t="s">
        <v>62</v>
      </c>
      <c r="D36" s="53" t="s">
        <v>92</v>
      </c>
      <c r="E36" t="s">
        <v>65</v>
      </c>
      <c r="G36" s="11">
        <v>2051.9</v>
      </c>
      <c r="J36" t="s">
        <v>12</v>
      </c>
      <c r="K36" t="s">
        <v>62</v>
      </c>
      <c r="L36" t="s">
        <v>6</v>
      </c>
      <c r="M36" t="s">
        <v>99</v>
      </c>
      <c r="N36" s="11">
        <v>12000</v>
      </c>
      <c r="O36" s="11">
        <v>0</v>
      </c>
      <c r="P36" s="11">
        <v>2661.4</v>
      </c>
      <c r="Q36" s="11">
        <v>2000</v>
      </c>
      <c r="R36" s="11">
        <v>49549.78</v>
      </c>
      <c r="S36" s="11">
        <v>0</v>
      </c>
      <c r="T36" s="11">
        <v>0</v>
      </c>
      <c r="U36" s="11">
        <v>2070.9699999999998</v>
      </c>
      <c r="V36" s="11">
        <v>18547.580000000002</v>
      </c>
      <c r="W36" s="11">
        <v>86829.73</v>
      </c>
    </row>
    <row r="37" spans="1:23" x14ac:dyDescent="0.25">
      <c r="A37" s="8" t="s">
        <v>16</v>
      </c>
      <c r="B37" s="8" t="s">
        <v>7</v>
      </c>
      <c r="C37" s="8" t="s">
        <v>62</v>
      </c>
      <c r="D37" s="54" t="s">
        <v>93</v>
      </c>
      <c r="E37" s="8" t="s">
        <v>60</v>
      </c>
      <c r="F37" s="8"/>
      <c r="G37" s="13">
        <v>26376.94</v>
      </c>
      <c r="I37" s="11"/>
      <c r="L37" s="56" t="s">
        <v>101</v>
      </c>
      <c r="M37" s="56"/>
      <c r="N37" s="57">
        <v>12000</v>
      </c>
      <c r="O37" s="57">
        <v>0</v>
      </c>
      <c r="P37" s="57">
        <v>2661.4</v>
      </c>
      <c r="Q37" s="57">
        <v>2000</v>
      </c>
      <c r="R37" s="57">
        <v>49549.78</v>
      </c>
      <c r="S37" s="57">
        <v>0</v>
      </c>
      <c r="T37" s="57">
        <v>0</v>
      </c>
      <c r="U37" s="57">
        <v>2070.9699999999998</v>
      </c>
      <c r="V37" s="57">
        <v>18547.580000000002</v>
      </c>
      <c r="W37" s="57">
        <v>86829.73</v>
      </c>
    </row>
    <row r="38" spans="1:23" x14ac:dyDescent="0.25">
      <c r="A38" s="9" t="s">
        <v>16</v>
      </c>
      <c r="B38" s="9" t="s">
        <v>33</v>
      </c>
      <c r="C38" s="9" t="s">
        <v>62</v>
      </c>
      <c r="D38" s="55" t="s">
        <v>85</v>
      </c>
      <c r="E38" s="9" t="s">
        <v>20</v>
      </c>
      <c r="F38" s="9" t="s">
        <v>96</v>
      </c>
      <c r="G38" s="14">
        <v>2041.2</v>
      </c>
      <c r="L38" t="s">
        <v>7</v>
      </c>
      <c r="M38" t="s">
        <v>99</v>
      </c>
      <c r="N38" s="11">
        <v>37923.599999999999</v>
      </c>
      <c r="O38" s="11">
        <v>0</v>
      </c>
      <c r="P38" s="11">
        <v>14790</v>
      </c>
      <c r="Q38" s="11">
        <v>19015.5</v>
      </c>
      <c r="R38" s="11">
        <v>0</v>
      </c>
      <c r="S38" s="11">
        <v>7017.5</v>
      </c>
      <c r="T38" s="11">
        <v>1060</v>
      </c>
      <c r="U38" s="11">
        <v>3990.33</v>
      </c>
      <c r="V38" s="11">
        <v>0</v>
      </c>
      <c r="W38" s="11">
        <v>83796.930000000008</v>
      </c>
    </row>
    <row r="39" spans="1:23" x14ac:dyDescent="0.25">
      <c r="A39" t="s">
        <v>16</v>
      </c>
      <c r="B39" t="s">
        <v>33</v>
      </c>
      <c r="C39" t="s">
        <v>62</v>
      </c>
      <c r="D39" s="53" t="s">
        <v>86</v>
      </c>
      <c r="E39" t="s">
        <v>21</v>
      </c>
      <c r="F39" t="s">
        <v>96</v>
      </c>
      <c r="G39" s="11">
        <v>0</v>
      </c>
      <c r="L39" s="56" t="s">
        <v>102</v>
      </c>
      <c r="M39" s="56"/>
      <c r="N39" s="57">
        <v>37923.599999999999</v>
      </c>
      <c r="O39" s="57">
        <v>0</v>
      </c>
      <c r="P39" s="57">
        <v>14790</v>
      </c>
      <c r="Q39" s="57">
        <v>19015.5</v>
      </c>
      <c r="R39" s="57">
        <v>0</v>
      </c>
      <c r="S39" s="57">
        <v>7017.5</v>
      </c>
      <c r="T39" s="57">
        <v>1060</v>
      </c>
      <c r="U39" s="57">
        <v>3990.33</v>
      </c>
      <c r="V39" s="57">
        <v>0</v>
      </c>
      <c r="W39" s="57">
        <v>83796.930000000008</v>
      </c>
    </row>
    <row r="40" spans="1:23" x14ac:dyDescent="0.25">
      <c r="A40" t="s">
        <v>16</v>
      </c>
      <c r="B40" t="s">
        <v>33</v>
      </c>
      <c r="C40" t="s">
        <v>62</v>
      </c>
      <c r="D40" s="53" t="s">
        <v>87</v>
      </c>
      <c r="E40" t="s">
        <v>22</v>
      </c>
      <c r="F40" t="s">
        <v>96</v>
      </c>
      <c r="G40" s="11">
        <v>382.93</v>
      </c>
      <c r="K40" t="s">
        <v>70</v>
      </c>
      <c r="N40" s="11">
        <v>49923.6</v>
      </c>
      <c r="O40" s="11">
        <v>0</v>
      </c>
      <c r="P40" s="11">
        <v>17451.400000000001</v>
      </c>
      <c r="Q40" s="11">
        <v>21015.5</v>
      </c>
      <c r="R40" s="11">
        <v>49549.78</v>
      </c>
      <c r="S40" s="11">
        <v>7017.5</v>
      </c>
      <c r="T40" s="11">
        <v>1060</v>
      </c>
      <c r="U40" s="11">
        <v>6061.2999999999993</v>
      </c>
      <c r="V40" s="11">
        <v>18547.580000000002</v>
      </c>
      <c r="W40" s="11">
        <v>170626.66</v>
      </c>
    </row>
    <row r="41" spans="1:23" x14ac:dyDescent="0.25">
      <c r="A41" t="s">
        <v>16</v>
      </c>
      <c r="B41" t="s">
        <v>33</v>
      </c>
      <c r="C41" t="s">
        <v>62</v>
      </c>
      <c r="D41" s="53" t="s">
        <v>88</v>
      </c>
      <c r="E41" t="s">
        <v>24</v>
      </c>
      <c r="F41" t="s">
        <v>96</v>
      </c>
      <c r="G41" s="11">
        <v>480</v>
      </c>
      <c r="J41" t="s">
        <v>77</v>
      </c>
      <c r="N41" s="11">
        <v>49923.6</v>
      </c>
      <c r="O41" s="11">
        <v>0</v>
      </c>
      <c r="P41" s="11">
        <v>17451.400000000001</v>
      </c>
      <c r="Q41" s="11">
        <v>21015.5</v>
      </c>
      <c r="R41" s="11">
        <v>49549.78</v>
      </c>
      <c r="S41" s="11">
        <v>7017.5</v>
      </c>
      <c r="T41" s="11">
        <v>1060</v>
      </c>
      <c r="U41" s="11">
        <v>6061.2999999999993</v>
      </c>
      <c r="V41" s="11">
        <v>18547.580000000002</v>
      </c>
      <c r="W41" s="11">
        <v>170626.66</v>
      </c>
    </row>
    <row r="42" spans="1:23" x14ac:dyDescent="0.25">
      <c r="A42" t="s">
        <v>16</v>
      </c>
      <c r="B42" t="s">
        <v>33</v>
      </c>
      <c r="C42" t="s">
        <v>62</v>
      </c>
      <c r="D42" s="53" t="s">
        <v>89</v>
      </c>
      <c r="E42" t="s">
        <v>59</v>
      </c>
      <c r="F42" t="s">
        <v>96</v>
      </c>
      <c r="G42" s="11">
        <v>0</v>
      </c>
      <c r="J42" t="s">
        <v>13</v>
      </c>
      <c r="K42" t="s">
        <v>62</v>
      </c>
      <c r="L42" t="s">
        <v>6</v>
      </c>
      <c r="M42" t="s">
        <v>99</v>
      </c>
      <c r="N42" s="11">
        <v>48477.4</v>
      </c>
      <c r="O42" s="11">
        <v>101029</v>
      </c>
      <c r="P42" s="11">
        <v>54094.05</v>
      </c>
      <c r="Q42" s="11">
        <v>0</v>
      </c>
      <c r="R42" s="11">
        <v>11325.92</v>
      </c>
      <c r="S42" s="11">
        <v>11809.04</v>
      </c>
      <c r="T42" s="11">
        <v>4050</v>
      </c>
      <c r="U42" s="11">
        <v>12116.57</v>
      </c>
      <c r="V42" s="11">
        <v>16125.9</v>
      </c>
      <c r="W42" s="11">
        <v>259027.88000000003</v>
      </c>
    </row>
    <row r="43" spans="1:23" x14ac:dyDescent="0.25">
      <c r="A43" t="s">
        <v>16</v>
      </c>
      <c r="B43" t="s">
        <v>33</v>
      </c>
      <c r="C43" t="s">
        <v>62</v>
      </c>
      <c r="D43" s="53" t="s">
        <v>90</v>
      </c>
      <c r="E43" t="s">
        <v>25</v>
      </c>
      <c r="F43" t="s">
        <v>96</v>
      </c>
      <c r="G43" s="11">
        <v>0</v>
      </c>
      <c r="L43" s="56" t="s">
        <v>101</v>
      </c>
      <c r="M43" s="56"/>
      <c r="N43" s="57">
        <v>48477.4</v>
      </c>
      <c r="O43" s="57">
        <v>101029</v>
      </c>
      <c r="P43" s="57">
        <v>54094.05</v>
      </c>
      <c r="Q43" s="57">
        <v>0</v>
      </c>
      <c r="R43" s="57">
        <v>11325.92</v>
      </c>
      <c r="S43" s="57">
        <v>11809.04</v>
      </c>
      <c r="T43" s="57">
        <v>4050</v>
      </c>
      <c r="U43" s="57">
        <v>12116.57</v>
      </c>
      <c r="V43" s="57">
        <v>16125.9</v>
      </c>
      <c r="W43" s="57">
        <v>259027.88000000003</v>
      </c>
    </row>
    <row r="44" spans="1:23" x14ac:dyDescent="0.25">
      <c r="A44" t="s">
        <v>16</v>
      </c>
      <c r="B44" t="s">
        <v>33</v>
      </c>
      <c r="C44" t="s">
        <v>62</v>
      </c>
      <c r="D44" s="53" t="s">
        <v>91</v>
      </c>
      <c r="E44" t="s">
        <v>27</v>
      </c>
      <c r="F44" t="s">
        <v>96</v>
      </c>
      <c r="G44" s="11">
        <v>300</v>
      </c>
      <c r="L44" t="s">
        <v>7</v>
      </c>
      <c r="M44" t="s">
        <v>99</v>
      </c>
      <c r="N44" s="11">
        <v>0</v>
      </c>
      <c r="O44" s="11">
        <v>37008.019999999997</v>
      </c>
      <c r="P44" s="11">
        <v>16472.169999999998</v>
      </c>
      <c r="Q44" s="11">
        <v>0</v>
      </c>
      <c r="R44" s="11">
        <v>0</v>
      </c>
      <c r="S44" s="11">
        <v>10053.26</v>
      </c>
      <c r="T44" s="11">
        <v>1720</v>
      </c>
      <c r="U44" s="11">
        <v>3262.67</v>
      </c>
      <c r="V44" s="11">
        <v>0</v>
      </c>
      <c r="W44" s="11">
        <v>68516.12</v>
      </c>
    </row>
    <row r="45" spans="1:23" x14ac:dyDescent="0.25">
      <c r="A45" t="s">
        <v>16</v>
      </c>
      <c r="B45" t="s">
        <v>33</v>
      </c>
      <c r="C45" t="s">
        <v>62</v>
      </c>
      <c r="D45" s="53" t="s">
        <v>92</v>
      </c>
      <c r="E45" t="s">
        <v>65</v>
      </c>
      <c r="F45" t="s">
        <v>96</v>
      </c>
      <c r="G45" s="11">
        <v>160.21</v>
      </c>
      <c r="L45" s="56" t="s">
        <v>102</v>
      </c>
      <c r="M45" s="56"/>
      <c r="N45" s="57">
        <v>0</v>
      </c>
      <c r="O45" s="57">
        <v>37008.019999999997</v>
      </c>
      <c r="P45" s="57">
        <v>16472.169999999998</v>
      </c>
      <c r="Q45" s="57">
        <v>0</v>
      </c>
      <c r="R45" s="57">
        <v>0</v>
      </c>
      <c r="S45" s="57">
        <v>10053.26</v>
      </c>
      <c r="T45" s="57">
        <v>1720</v>
      </c>
      <c r="U45" s="57">
        <v>3262.67</v>
      </c>
      <c r="V45" s="57">
        <v>0</v>
      </c>
      <c r="W45" s="57">
        <v>68516.12</v>
      </c>
    </row>
    <row r="46" spans="1:23" x14ac:dyDescent="0.25">
      <c r="A46" s="8" t="s">
        <v>16</v>
      </c>
      <c r="B46" s="8" t="s">
        <v>33</v>
      </c>
      <c r="C46" s="8" t="s">
        <v>62</v>
      </c>
      <c r="D46" s="54" t="s">
        <v>93</v>
      </c>
      <c r="E46" s="8" t="s">
        <v>60</v>
      </c>
      <c r="F46" s="8" t="s">
        <v>96</v>
      </c>
      <c r="G46" s="13">
        <v>0</v>
      </c>
      <c r="K46" t="s">
        <v>70</v>
      </c>
      <c r="N46" s="11">
        <v>48477.4</v>
      </c>
      <c r="O46" s="11">
        <v>138037.01999999999</v>
      </c>
      <c r="P46" s="11">
        <v>70566.22</v>
      </c>
      <c r="Q46" s="11">
        <v>0</v>
      </c>
      <c r="R46" s="11">
        <v>11325.92</v>
      </c>
      <c r="S46" s="11">
        <v>21862.300000000003</v>
      </c>
      <c r="T46" s="11">
        <v>5770</v>
      </c>
      <c r="U46" s="11">
        <v>15379.24</v>
      </c>
      <c r="V46" s="11">
        <v>16125.9</v>
      </c>
      <c r="W46" s="11">
        <v>327544</v>
      </c>
    </row>
    <row r="47" spans="1:23" x14ac:dyDescent="0.25">
      <c r="A47" s="9" t="s">
        <v>16</v>
      </c>
      <c r="B47" s="9" t="s">
        <v>33</v>
      </c>
      <c r="C47" s="9" t="s">
        <v>62</v>
      </c>
      <c r="D47" s="55" t="s">
        <v>85</v>
      </c>
      <c r="E47" s="9" t="s">
        <v>20</v>
      </c>
      <c r="F47" s="9" t="s">
        <v>97</v>
      </c>
      <c r="G47" s="14">
        <v>0</v>
      </c>
      <c r="J47" t="s">
        <v>78</v>
      </c>
      <c r="N47" s="11">
        <v>48477.4</v>
      </c>
      <c r="O47" s="11">
        <v>138037.01999999999</v>
      </c>
      <c r="P47" s="11">
        <v>70566.22</v>
      </c>
      <c r="Q47" s="11">
        <v>0</v>
      </c>
      <c r="R47" s="11">
        <v>11325.92</v>
      </c>
      <c r="S47" s="11">
        <v>21862.300000000003</v>
      </c>
      <c r="T47" s="11">
        <v>5770</v>
      </c>
      <c r="U47" s="11">
        <v>15379.24</v>
      </c>
      <c r="V47" s="11">
        <v>16125.9</v>
      </c>
      <c r="W47" s="11">
        <v>327544</v>
      </c>
    </row>
    <row r="48" spans="1:23" x14ac:dyDescent="0.25">
      <c r="A48" t="s">
        <v>16</v>
      </c>
      <c r="B48" t="s">
        <v>33</v>
      </c>
      <c r="C48" t="s">
        <v>62</v>
      </c>
      <c r="D48" s="53" t="s">
        <v>86</v>
      </c>
      <c r="E48" t="s">
        <v>21</v>
      </c>
      <c r="F48" t="s">
        <v>97</v>
      </c>
      <c r="G48" s="11">
        <v>0</v>
      </c>
      <c r="J48" t="s">
        <v>14</v>
      </c>
      <c r="K48" t="s">
        <v>62</v>
      </c>
      <c r="L48" t="s">
        <v>6</v>
      </c>
      <c r="M48" t="s">
        <v>99</v>
      </c>
      <c r="N48" s="11">
        <v>53104</v>
      </c>
      <c r="O48" s="11">
        <v>9000</v>
      </c>
      <c r="P48" s="11">
        <v>23106.720000000001</v>
      </c>
      <c r="Q48" s="11">
        <v>0</v>
      </c>
      <c r="R48" s="11">
        <v>0</v>
      </c>
      <c r="S48" s="11">
        <v>2035</v>
      </c>
      <c r="T48" s="11">
        <v>1291.8499999999999</v>
      </c>
      <c r="U48" s="11">
        <v>7101.24</v>
      </c>
      <c r="V48" s="11">
        <v>46385</v>
      </c>
      <c r="W48" s="11">
        <v>142023.81</v>
      </c>
    </row>
    <row r="49" spans="1:23" x14ac:dyDescent="0.25">
      <c r="A49" t="s">
        <v>16</v>
      </c>
      <c r="B49" t="s">
        <v>33</v>
      </c>
      <c r="C49" t="s">
        <v>62</v>
      </c>
      <c r="D49" s="53" t="s">
        <v>87</v>
      </c>
      <c r="E49" t="s">
        <v>22</v>
      </c>
      <c r="F49" t="s">
        <v>97</v>
      </c>
      <c r="G49" s="11">
        <v>0</v>
      </c>
      <c r="L49" s="56" t="s">
        <v>101</v>
      </c>
      <c r="M49" s="56"/>
      <c r="N49" s="57">
        <v>53104</v>
      </c>
      <c r="O49" s="57">
        <v>9000</v>
      </c>
      <c r="P49" s="57">
        <v>23106.720000000001</v>
      </c>
      <c r="Q49" s="57">
        <v>0</v>
      </c>
      <c r="R49" s="57">
        <v>0</v>
      </c>
      <c r="S49" s="57">
        <v>2035</v>
      </c>
      <c r="T49" s="57">
        <v>1291.8499999999999</v>
      </c>
      <c r="U49" s="57">
        <v>7101.24</v>
      </c>
      <c r="V49" s="57">
        <v>46385</v>
      </c>
      <c r="W49" s="57">
        <v>142023.81</v>
      </c>
    </row>
    <row r="50" spans="1:23" x14ac:dyDescent="0.25">
      <c r="A50" t="s">
        <v>16</v>
      </c>
      <c r="B50" t="s">
        <v>33</v>
      </c>
      <c r="C50" t="s">
        <v>62</v>
      </c>
      <c r="D50" s="53" t="s">
        <v>88</v>
      </c>
      <c r="E50" t="s">
        <v>24</v>
      </c>
      <c r="F50" t="s">
        <v>97</v>
      </c>
      <c r="G50" s="11">
        <v>0</v>
      </c>
      <c r="L50" t="s">
        <v>7</v>
      </c>
      <c r="M50" t="s">
        <v>99</v>
      </c>
      <c r="N50" s="11">
        <v>20026.32</v>
      </c>
      <c r="O50" s="11">
        <v>33416.46</v>
      </c>
      <c r="P50" s="11">
        <v>21780.63</v>
      </c>
      <c r="Q50" s="11">
        <v>1000</v>
      </c>
      <c r="R50" s="11">
        <v>0</v>
      </c>
      <c r="S50" s="11">
        <v>3966.59</v>
      </c>
      <c r="T50" s="11">
        <v>560</v>
      </c>
      <c r="U50" s="11">
        <v>4250</v>
      </c>
      <c r="V50" s="11">
        <v>0</v>
      </c>
      <c r="W50" s="11">
        <v>85000</v>
      </c>
    </row>
    <row r="51" spans="1:23" x14ac:dyDescent="0.25">
      <c r="A51" t="s">
        <v>16</v>
      </c>
      <c r="B51" t="s">
        <v>33</v>
      </c>
      <c r="C51" t="s">
        <v>62</v>
      </c>
      <c r="D51" s="53" t="s">
        <v>89</v>
      </c>
      <c r="E51" t="s">
        <v>59</v>
      </c>
      <c r="F51" t="s">
        <v>97</v>
      </c>
      <c r="G51" s="11">
        <v>12424.25</v>
      </c>
      <c r="L51" s="56" t="s">
        <v>102</v>
      </c>
      <c r="M51" s="56"/>
      <c r="N51" s="57">
        <v>20026.32</v>
      </c>
      <c r="O51" s="57">
        <v>33416.46</v>
      </c>
      <c r="P51" s="57">
        <v>21780.63</v>
      </c>
      <c r="Q51" s="57">
        <v>1000</v>
      </c>
      <c r="R51" s="57">
        <v>0</v>
      </c>
      <c r="S51" s="57">
        <v>3966.59</v>
      </c>
      <c r="T51" s="57">
        <v>560</v>
      </c>
      <c r="U51" s="57">
        <v>4250</v>
      </c>
      <c r="V51" s="57">
        <v>0</v>
      </c>
      <c r="W51" s="57">
        <v>85000</v>
      </c>
    </row>
    <row r="52" spans="1:23" x14ac:dyDescent="0.25">
      <c r="A52" t="s">
        <v>16</v>
      </c>
      <c r="B52" t="s">
        <v>33</v>
      </c>
      <c r="C52" t="s">
        <v>62</v>
      </c>
      <c r="D52" s="53" t="s">
        <v>90</v>
      </c>
      <c r="E52" t="s">
        <v>25</v>
      </c>
      <c r="F52" t="s">
        <v>97</v>
      </c>
      <c r="G52" s="11">
        <v>0</v>
      </c>
      <c r="K52" t="s">
        <v>70</v>
      </c>
      <c r="N52" s="11">
        <v>73130.320000000007</v>
      </c>
      <c r="O52" s="11">
        <v>42416.46</v>
      </c>
      <c r="P52" s="11">
        <v>44887.350000000006</v>
      </c>
      <c r="Q52" s="11">
        <v>1000</v>
      </c>
      <c r="R52" s="11">
        <v>0</v>
      </c>
      <c r="S52" s="11">
        <v>6001.59</v>
      </c>
      <c r="T52" s="11">
        <v>1851.85</v>
      </c>
      <c r="U52" s="11">
        <v>11351.24</v>
      </c>
      <c r="V52" s="11">
        <v>46385</v>
      </c>
      <c r="W52" s="11">
        <v>227023.81</v>
      </c>
    </row>
    <row r="53" spans="1:23" x14ac:dyDescent="0.25">
      <c r="A53" t="s">
        <v>16</v>
      </c>
      <c r="B53" t="s">
        <v>33</v>
      </c>
      <c r="C53" t="s">
        <v>62</v>
      </c>
      <c r="D53" s="53" t="s">
        <v>91</v>
      </c>
      <c r="E53" t="s">
        <v>27</v>
      </c>
      <c r="F53" t="s">
        <v>97</v>
      </c>
      <c r="G53" s="11">
        <v>0</v>
      </c>
      <c r="J53" t="s">
        <v>79</v>
      </c>
      <c r="N53" s="11">
        <v>73130.320000000007</v>
      </c>
      <c r="O53" s="11">
        <v>42416.46</v>
      </c>
      <c r="P53" s="11">
        <v>44887.350000000006</v>
      </c>
      <c r="Q53" s="11">
        <v>1000</v>
      </c>
      <c r="R53" s="11">
        <v>0</v>
      </c>
      <c r="S53" s="11">
        <v>6001.59</v>
      </c>
      <c r="T53" s="11">
        <v>1851.85</v>
      </c>
      <c r="U53" s="11">
        <v>11351.24</v>
      </c>
      <c r="V53" s="11">
        <v>46385</v>
      </c>
      <c r="W53" s="11">
        <v>227023.81</v>
      </c>
    </row>
    <row r="54" spans="1:23" x14ac:dyDescent="0.25">
      <c r="A54" t="s">
        <v>16</v>
      </c>
      <c r="B54" t="s">
        <v>33</v>
      </c>
      <c r="C54" t="s">
        <v>62</v>
      </c>
      <c r="D54" s="53" t="s">
        <v>92</v>
      </c>
      <c r="E54" t="s">
        <v>65</v>
      </c>
      <c r="F54" t="s">
        <v>97</v>
      </c>
      <c r="G54" s="11">
        <v>621.22</v>
      </c>
      <c r="J54" t="s">
        <v>15</v>
      </c>
      <c r="K54" t="s">
        <v>62</v>
      </c>
      <c r="L54" t="s">
        <v>6</v>
      </c>
      <c r="M54" t="s">
        <v>99</v>
      </c>
      <c r="N54" s="11">
        <v>45349.73</v>
      </c>
      <c r="O54" s="11">
        <v>1079.79</v>
      </c>
      <c r="P54" s="11">
        <v>13410.36</v>
      </c>
      <c r="Q54" s="11">
        <v>0</v>
      </c>
      <c r="R54" s="11">
        <v>9779.9</v>
      </c>
      <c r="S54" s="11">
        <v>0</v>
      </c>
      <c r="T54" s="11">
        <v>3352.23</v>
      </c>
      <c r="U54" s="11">
        <v>3804.7</v>
      </c>
      <c r="V54" s="11">
        <v>13000</v>
      </c>
      <c r="W54" s="11">
        <v>89776.709999999992</v>
      </c>
    </row>
    <row r="55" spans="1:23" x14ac:dyDescent="0.25">
      <c r="A55" s="8" t="s">
        <v>16</v>
      </c>
      <c r="B55" s="8" t="s">
        <v>33</v>
      </c>
      <c r="C55" s="8" t="s">
        <v>62</v>
      </c>
      <c r="D55" s="54" t="s">
        <v>93</v>
      </c>
      <c r="E55" s="8" t="s">
        <v>60</v>
      </c>
      <c r="F55" s="8" t="s">
        <v>97</v>
      </c>
      <c r="G55" s="13">
        <v>0</v>
      </c>
      <c r="L55" s="56" t="s">
        <v>101</v>
      </c>
      <c r="M55" s="56"/>
      <c r="N55" s="57">
        <v>45349.73</v>
      </c>
      <c r="O55" s="57">
        <v>1079.79</v>
      </c>
      <c r="P55" s="57">
        <v>13410.36</v>
      </c>
      <c r="Q55" s="57">
        <v>0</v>
      </c>
      <c r="R55" s="57">
        <v>9779.9</v>
      </c>
      <c r="S55" s="57">
        <v>0</v>
      </c>
      <c r="T55" s="57">
        <v>3352.23</v>
      </c>
      <c r="U55" s="57">
        <v>3804.7</v>
      </c>
      <c r="V55" s="57">
        <v>13000</v>
      </c>
      <c r="W55" s="57">
        <v>89776.709999999992</v>
      </c>
    </row>
    <row r="56" spans="1:23" x14ac:dyDescent="0.25">
      <c r="A56" s="9" t="s">
        <v>2</v>
      </c>
      <c r="B56" s="9" t="s">
        <v>6</v>
      </c>
      <c r="C56" s="9" t="s">
        <v>62</v>
      </c>
      <c r="D56" s="55" t="s">
        <v>85</v>
      </c>
      <c r="E56" s="9" t="s">
        <v>20</v>
      </c>
      <c r="F56" s="9"/>
      <c r="G56" s="14">
        <v>0</v>
      </c>
      <c r="L56" t="s">
        <v>7</v>
      </c>
      <c r="M56" t="s">
        <v>99</v>
      </c>
      <c r="N56" s="11">
        <v>0</v>
      </c>
      <c r="O56" s="11">
        <v>35776.04</v>
      </c>
      <c r="P56" s="11">
        <v>22281.38</v>
      </c>
      <c r="Q56" s="11">
        <v>3160</v>
      </c>
      <c r="R56" s="11">
        <v>0</v>
      </c>
      <c r="S56" s="11">
        <v>4389.3100000000004</v>
      </c>
      <c r="T56" s="11">
        <v>4829.17</v>
      </c>
      <c r="U56" s="11">
        <v>3522</v>
      </c>
      <c r="V56" s="11">
        <v>0</v>
      </c>
      <c r="W56" s="11">
        <v>73957.899999999994</v>
      </c>
    </row>
    <row r="57" spans="1:23" x14ac:dyDescent="0.25">
      <c r="A57" t="s">
        <v>2</v>
      </c>
      <c r="B57" t="s">
        <v>6</v>
      </c>
      <c r="C57" t="s">
        <v>62</v>
      </c>
      <c r="D57" s="53" t="s">
        <v>86</v>
      </c>
      <c r="E57" t="s">
        <v>21</v>
      </c>
      <c r="G57" s="11">
        <v>0</v>
      </c>
      <c r="L57" s="56" t="s">
        <v>102</v>
      </c>
      <c r="M57" s="56"/>
      <c r="N57" s="57">
        <v>0</v>
      </c>
      <c r="O57" s="57">
        <v>35776.04</v>
      </c>
      <c r="P57" s="57">
        <v>22281.38</v>
      </c>
      <c r="Q57" s="57">
        <v>3160</v>
      </c>
      <c r="R57" s="57">
        <v>0</v>
      </c>
      <c r="S57" s="57">
        <v>4389.3100000000004</v>
      </c>
      <c r="T57" s="57">
        <v>4829.17</v>
      </c>
      <c r="U57" s="57">
        <v>3522</v>
      </c>
      <c r="V57" s="57">
        <v>0</v>
      </c>
      <c r="W57" s="57">
        <v>73957.899999999994</v>
      </c>
    </row>
    <row r="58" spans="1:23" x14ac:dyDescent="0.25">
      <c r="A58" t="s">
        <v>2</v>
      </c>
      <c r="B58" t="s">
        <v>6</v>
      </c>
      <c r="C58" t="s">
        <v>62</v>
      </c>
      <c r="D58" s="53" t="s">
        <v>87</v>
      </c>
      <c r="E58" t="s">
        <v>22</v>
      </c>
      <c r="G58" s="11">
        <v>0</v>
      </c>
      <c r="K58" t="s">
        <v>70</v>
      </c>
      <c r="N58" s="11">
        <v>45349.73</v>
      </c>
      <c r="O58" s="11">
        <v>36855.83</v>
      </c>
      <c r="P58" s="11">
        <v>35691.740000000005</v>
      </c>
      <c r="Q58" s="11">
        <v>3160</v>
      </c>
      <c r="R58" s="11">
        <v>9779.9</v>
      </c>
      <c r="S58" s="11">
        <v>4389.3100000000004</v>
      </c>
      <c r="T58" s="11">
        <v>8181.4</v>
      </c>
      <c r="U58" s="11">
        <v>7326.7</v>
      </c>
      <c r="V58" s="11">
        <v>13000</v>
      </c>
      <c r="W58" s="11">
        <v>163734.60999999999</v>
      </c>
    </row>
    <row r="59" spans="1:23" x14ac:dyDescent="0.25">
      <c r="A59" t="s">
        <v>2</v>
      </c>
      <c r="B59" t="s">
        <v>6</v>
      </c>
      <c r="C59" t="s">
        <v>62</v>
      </c>
      <c r="D59" s="53" t="s">
        <v>88</v>
      </c>
      <c r="E59" t="s">
        <v>24</v>
      </c>
      <c r="G59" s="11">
        <v>0</v>
      </c>
      <c r="J59" t="s">
        <v>80</v>
      </c>
      <c r="N59" s="11">
        <v>45349.73</v>
      </c>
      <c r="O59" s="11">
        <v>36855.83</v>
      </c>
      <c r="P59" s="11">
        <v>35691.740000000005</v>
      </c>
      <c r="Q59" s="11">
        <v>3160</v>
      </c>
      <c r="R59" s="11">
        <v>9779.9</v>
      </c>
      <c r="S59" s="11">
        <v>4389.3100000000004</v>
      </c>
      <c r="T59" s="11">
        <v>8181.4</v>
      </c>
      <c r="U59" s="11">
        <v>7326.7</v>
      </c>
      <c r="V59" s="11">
        <v>13000</v>
      </c>
      <c r="W59" s="11">
        <v>163734.60999999999</v>
      </c>
    </row>
    <row r="60" spans="1:23" x14ac:dyDescent="0.25">
      <c r="A60" t="s">
        <v>2</v>
      </c>
      <c r="B60" t="s">
        <v>6</v>
      </c>
      <c r="C60" t="s">
        <v>62</v>
      </c>
      <c r="D60" s="53" t="s">
        <v>89</v>
      </c>
      <c r="E60" t="s">
        <v>59</v>
      </c>
      <c r="G60" s="11">
        <v>19252</v>
      </c>
      <c r="J60" t="s">
        <v>8</v>
      </c>
      <c r="K60" t="s">
        <v>62</v>
      </c>
      <c r="L60" t="s">
        <v>6</v>
      </c>
      <c r="M60" t="s">
        <v>99</v>
      </c>
      <c r="N60" s="11">
        <v>11378</v>
      </c>
      <c r="O60" s="11">
        <v>0</v>
      </c>
      <c r="P60" s="11">
        <v>4929.3599999999997</v>
      </c>
      <c r="Q60" s="11">
        <v>0</v>
      </c>
      <c r="R60" s="11">
        <v>23705.51</v>
      </c>
      <c r="S60" s="11">
        <v>0</v>
      </c>
      <c r="T60" s="11">
        <v>0</v>
      </c>
      <c r="U60" s="11">
        <v>0</v>
      </c>
      <c r="V60" s="11">
        <v>56386.71</v>
      </c>
      <c r="W60" s="11">
        <v>96399.579999999987</v>
      </c>
    </row>
    <row r="61" spans="1:23" x14ac:dyDescent="0.25">
      <c r="A61" t="s">
        <v>2</v>
      </c>
      <c r="B61" t="s">
        <v>6</v>
      </c>
      <c r="C61" t="s">
        <v>62</v>
      </c>
      <c r="D61" s="53" t="s">
        <v>90</v>
      </c>
      <c r="E61" t="s">
        <v>25</v>
      </c>
      <c r="G61" s="11">
        <v>0</v>
      </c>
      <c r="L61" s="56" t="s">
        <v>101</v>
      </c>
      <c r="M61" s="56"/>
      <c r="N61" s="57">
        <v>11378</v>
      </c>
      <c r="O61" s="57">
        <v>0</v>
      </c>
      <c r="P61" s="57">
        <v>4929.3599999999997</v>
      </c>
      <c r="Q61" s="57">
        <v>0</v>
      </c>
      <c r="R61" s="57">
        <v>23705.51</v>
      </c>
      <c r="S61" s="57">
        <v>0</v>
      </c>
      <c r="T61" s="57">
        <v>0</v>
      </c>
      <c r="U61" s="57">
        <v>0</v>
      </c>
      <c r="V61" s="57">
        <v>56386.71</v>
      </c>
      <c r="W61" s="57">
        <v>96399.579999999987</v>
      </c>
    </row>
    <row r="62" spans="1:23" x14ac:dyDescent="0.25">
      <c r="A62" t="s">
        <v>2</v>
      </c>
      <c r="B62" t="s">
        <v>6</v>
      </c>
      <c r="C62" t="s">
        <v>62</v>
      </c>
      <c r="D62" s="53" t="s">
        <v>91</v>
      </c>
      <c r="E62" t="s">
        <v>27</v>
      </c>
      <c r="G62" s="11">
        <v>0</v>
      </c>
      <c r="L62" t="s">
        <v>7</v>
      </c>
      <c r="M62" t="s">
        <v>99</v>
      </c>
      <c r="N62" s="11">
        <v>0</v>
      </c>
      <c r="O62" s="11">
        <v>0</v>
      </c>
      <c r="P62" s="11">
        <v>0</v>
      </c>
      <c r="Q62" s="11">
        <v>0</v>
      </c>
      <c r="R62" s="11">
        <v>0</v>
      </c>
      <c r="S62" s="11">
        <v>0</v>
      </c>
      <c r="T62" s="11">
        <v>0</v>
      </c>
      <c r="U62" s="11">
        <v>0</v>
      </c>
      <c r="V62" s="11">
        <v>77730</v>
      </c>
      <c r="W62" s="11">
        <v>77730</v>
      </c>
    </row>
    <row r="63" spans="1:23" x14ac:dyDescent="0.25">
      <c r="A63" t="s">
        <v>2</v>
      </c>
      <c r="B63" t="s">
        <v>6</v>
      </c>
      <c r="C63" t="s">
        <v>62</v>
      </c>
      <c r="D63" s="53" t="s">
        <v>92</v>
      </c>
      <c r="E63" t="s">
        <v>65</v>
      </c>
      <c r="G63" s="11">
        <v>0</v>
      </c>
      <c r="L63" s="56" t="s">
        <v>102</v>
      </c>
      <c r="M63" s="56"/>
      <c r="N63" s="57">
        <v>0</v>
      </c>
      <c r="O63" s="57">
        <v>0</v>
      </c>
      <c r="P63" s="57">
        <v>0</v>
      </c>
      <c r="Q63" s="57">
        <v>0</v>
      </c>
      <c r="R63" s="57">
        <v>0</v>
      </c>
      <c r="S63" s="57">
        <v>0</v>
      </c>
      <c r="T63" s="57">
        <v>0</v>
      </c>
      <c r="U63" s="57">
        <v>0</v>
      </c>
      <c r="V63" s="57">
        <v>77730</v>
      </c>
      <c r="W63" s="57">
        <v>77730</v>
      </c>
    </row>
    <row r="64" spans="1:23" x14ac:dyDescent="0.25">
      <c r="A64" s="8" t="s">
        <v>2</v>
      </c>
      <c r="B64" s="8" t="s">
        <v>6</v>
      </c>
      <c r="C64" s="8" t="s">
        <v>62</v>
      </c>
      <c r="D64" s="54" t="s">
        <v>93</v>
      </c>
      <c r="E64" s="8" t="s">
        <v>60</v>
      </c>
      <c r="F64" s="8"/>
      <c r="G64" s="13">
        <v>79355.199999999997</v>
      </c>
      <c r="K64" t="s">
        <v>70</v>
      </c>
      <c r="N64" s="11">
        <v>11378</v>
      </c>
      <c r="O64" s="11">
        <v>0</v>
      </c>
      <c r="P64" s="11">
        <v>4929.3599999999997</v>
      </c>
      <c r="Q64" s="11">
        <v>0</v>
      </c>
      <c r="R64" s="11">
        <v>23705.51</v>
      </c>
      <c r="S64" s="11">
        <v>0</v>
      </c>
      <c r="T64" s="11">
        <v>0</v>
      </c>
      <c r="U64" s="11">
        <v>0</v>
      </c>
      <c r="V64" s="11">
        <v>134116.71</v>
      </c>
      <c r="W64" s="11">
        <v>174129.58</v>
      </c>
    </row>
    <row r="65" spans="1:23" x14ac:dyDescent="0.25">
      <c r="A65" s="9" t="s">
        <v>2</v>
      </c>
      <c r="B65" s="9" t="s">
        <v>7</v>
      </c>
      <c r="C65" s="9" t="s">
        <v>62</v>
      </c>
      <c r="D65" s="55" t="s">
        <v>85</v>
      </c>
      <c r="E65" s="9" t="s">
        <v>20</v>
      </c>
      <c r="F65" s="9"/>
      <c r="G65" s="14">
        <v>26000.01</v>
      </c>
      <c r="J65" t="s">
        <v>81</v>
      </c>
      <c r="N65" s="11">
        <v>11378</v>
      </c>
      <c r="O65" s="11">
        <v>0</v>
      </c>
      <c r="P65" s="11">
        <v>4929.3599999999997</v>
      </c>
      <c r="Q65" s="11">
        <v>0</v>
      </c>
      <c r="R65" s="11">
        <v>23705.51</v>
      </c>
      <c r="S65" s="11">
        <v>0</v>
      </c>
      <c r="T65" s="11">
        <v>0</v>
      </c>
      <c r="U65" s="11">
        <v>0</v>
      </c>
      <c r="V65" s="11">
        <v>134116.71</v>
      </c>
      <c r="W65" s="11">
        <v>174129.58</v>
      </c>
    </row>
    <row r="66" spans="1:23" x14ac:dyDescent="0.25">
      <c r="A66" t="s">
        <v>2</v>
      </c>
      <c r="B66" t="s">
        <v>7</v>
      </c>
      <c r="C66" t="s">
        <v>62</v>
      </c>
      <c r="D66" s="53" t="s">
        <v>86</v>
      </c>
      <c r="E66" t="s">
        <v>21</v>
      </c>
      <c r="G66" s="11">
        <v>0</v>
      </c>
      <c r="J66" t="s">
        <v>11</v>
      </c>
      <c r="K66" t="s">
        <v>62</v>
      </c>
      <c r="L66" t="s">
        <v>6</v>
      </c>
      <c r="M66" t="s">
        <v>99</v>
      </c>
      <c r="N66" s="11">
        <v>122811</v>
      </c>
      <c r="O66" s="11">
        <v>30340</v>
      </c>
      <c r="P66" s="11">
        <v>55867</v>
      </c>
      <c r="Q66" s="11">
        <v>0</v>
      </c>
      <c r="R66" s="11">
        <v>126.12</v>
      </c>
      <c r="S66" s="11">
        <v>20500</v>
      </c>
      <c r="T66" s="11">
        <v>4500</v>
      </c>
      <c r="U66" s="11">
        <v>13466</v>
      </c>
      <c r="V66" s="11">
        <v>21720</v>
      </c>
      <c r="W66" s="11">
        <v>269330.12</v>
      </c>
    </row>
    <row r="67" spans="1:23" x14ac:dyDescent="0.25">
      <c r="A67" t="s">
        <v>2</v>
      </c>
      <c r="B67" t="s">
        <v>7</v>
      </c>
      <c r="C67" t="s">
        <v>62</v>
      </c>
      <c r="D67" s="53" t="s">
        <v>87</v>
      </c>
      <c r="E67" t="s">
        <v>22</v>
      </c>
      <c r="G67" s="11">
        <v>13436.8</v>
      </c>
      <c r="L67" s="56" t="s">
        <v>101</v>
      </c>
      <c r="M67" s="56"/>
      <c r="N67" s="57">
        <v>122811</v>
      </c>
      <c r="O67" s="57">
        <v>30340</v>
      </c>
      <c r="P67" s="57">
        <v>55867</v>
      </c>
      <c r="Q67" s="57">
        <v>0</v>
      </c>
      <c r="R67" s="57">
        <v>126.12</v>
      </c>
      <c r="S67" s="57">
        <v>20500</v>
      </c>
      <c r="T67" s="57">
        <v>4500</v>
      </c>
      <c r="U67" s="57">
        <v>13466</v>
      </c>
      <c r="V67" s="57">
        <v>21720</v>
      </c>
      <c r="W67" s="57">
        <v>269330.12</v>
      </c>
    </row>
    <row r="68" spans="1:23" x14ac:dyDescent="0.25">
      <c r="A68" t="s">
        <v>2</v>
      </c>
      <c r="B68" t="s">
        <v>7</v>
      </c>
      <c r="C68" t="s">
        <v>62</v>
      </c>
      <c r="D68" s="53" t="s">
        <v>88</v>
      </c>
      <c r="E68" t="s">
        <v>24</v>
      </c>
      <c r="G68" s="11">
        <v>0</v>
      </c>
      <c r="L68" t="s">
        <v>33</v>
      </c>
      <c r="M68" t="s">
        <v>104</v>
      </c>
      <c r="N68" s="11">
        <v>2300</v>
      </c>
      <c r="O68" s="11">
        <v>12000</v>
      </c>
      <c r="P68" s="11">
        <v>2160</v>
      </c>
      <c r="Q68" s="11">
        <v>1940</v>
      </c>
      <c r="R68" s="11">
        <v>0</v>
      </c>
      <c r="S68" s="11">
        <v>0</v>
      </c>
      <c r="T68" s="11">
        <v>600</v>
      </c>
      <c r="U68" s="11">
        <v>1000</v>
      </c>
      <c r="V68" s="11">
        <v>0</v>
      </c>
      <c r="W68" s="11">
        <v>20000</v>
      </c>
    </row>
    <row r="69" spans="1:23" x14ac:dyDescent="0.25">
      <c r="A69" t="s">
        <v>2</v>
      </c>
      <c r="B69" t="s">
        <v>7</v>
      </c>
      <c r="C69" t="s">
        <v>62</v>
      </c>
      <c r="D69" s="53" t="s">
        <v>89</v>
      </c>
      <c r="E69" t="s">
        <v>59</v>
      </c>
      <c r="G69" s="11">
        <v>0</v>
      </c>
      <c r="L69" s="56" t="s">
        <v>103</v>
      </c>
      <c r="M69" s="56"/>
      <c r="N69" s="57">
        <v>2300</v>
      </c>
      <c r="O69" s="57">
        <v>12000</v>
      </c>
      <c r="P69" s="57">
        <v>2160</v>
      </c>
      <c r="Q69" s="57">
        <v>1940</v>
      </c>
      <c r="R69" s="57">
        <v>0</v>
      </c>
      <c r="S69" s="57">
        <v>0</v>
      </c>
      <c r="T69" s="57">
        <v>600</v>
      </c>
      <c r="U69" s="57">
        <v>1000</v>
      </c>
      <c r="V69" s="57">
        <v>0</v>
      </c>
      <c r="W69" s="57">
        <v>20000</v>
      </c>
    </row>
    <row r="70" spans="1:23" x14ac:dyDescent="0.25">
      <c r="A70" t="s">
        <v>2</v>
      </c>
      <c r="B70" t="s">
        <v>7</v>
      </c>
      <c r="C70" t="s">
        <v>62</v>
      </c>
      <c r="D70" s="53" t="s">
        <v>90</v>
      </c>
      <c r="E70" t="s">
        <v>25</v>
      </c>
      <c r="G70" s="11">
        <v>3448.4</v>
      </c>
      <c r="L70" t="s">
        <v>7</v>
      </c>
      <c r="M70" t="s">
        <v>99</v>
      </c>
      <c r="N70" s="11">
        <v>3900</v>
      </c>
      <c r="O70" s="11">
        <v>43742</v>
      </c>
      <c r="P70" s="11">
        <v>20867</v>
      </c>
      <c r="Q70" s="11">
        <v>0</v>
      </c>
      <c r="R70" s="11">
        <v>0</v>
      </c>
      <c r="S70" s="11">
        <v>3592</v>
      </c>
      <c r="T70" s="11">
        <v>1838</v>
      </c>
      <c r="U70" s="11">
        <v>3877.75</v>
      </c>
      <c r="V70" s="11">
        <v>0</v>
      </c>
      <c r="W70" s="11">
        <v>77816.75</v>
      </c>
    </row>
    <row r="71" spans="1:23" x14ac:dyDescent="0.25">
      <c r="A71" t="s">
        <v>2</v>
      </c>
      <c r="B71" t="s">
        <v>7</v>
      </c>
      <c r="C71" t="s">
        <v>62</v>
      </c>
      <c r="D71" s="53" t="s">
        <v>91</v>
      </c>
      <c r="E71" t="s">
        <v>27</v>
      </c>
      <c r="G71" s="11">
        <v>560</v>
      </c>
      <c r="L71" s="56" t="s">
        <v>102</v>
      </c>
      <c r="M71" s="56"/>
      <c r="N71" s="57">
        <v>3900</v>
      </c>
      <c r="O71" s="57">
        <v>43742</v>
      </c>
      <c r="P71" s="57">
        <v>20867</v>
      </c>
      <c r="Q71" s="57">
        <v>0</v>
      </c>
      <c r="R71" s="57">
        <v>0</v>
      </c>
      <c r="S71" s="57">
        <v>3592</v>
      </c>
      <c r="T71" s="57">
        <v>1838</v>
      </c>
      <c r="U71" s="57">
        <v>3877.75</v>
      </c>
      <c r="V71" s="57">
        <v>0</v>
      </c>
      <c r="W71" s="57">
        <v>77816.75</v>
      </c>
    </row>
    <row r="72" spans="1:23" x14ac:dyDescent="0.25">
      <c r="A72" t="s">
        <v>2</v>
      </c>
      <c r="B72" t="s">
        <v>7</v>
      </c>
      <c r="C72" t="s">
        <v>62</v>
      </c>
      <c r="D72" s="53" t="s">
        <v>92</v>
      </c>
      <c r="E72" t="s">
        <v>65</v>
      </c>
      <c r="G72" s="11">
        <v>2536.2600000000002</v>
      </c>
      <c r="K72" t="s">
        <v>70</v>
      </c>
      <c r="N72" s="11">
        <v>129011</v>
      </c>
      <c r="O72" s="11">
        <v>86082</v>
      </c>
      <c r="P72" s="11">
        <v>78894</v>
      </c>
      <c r="Q72" s="11">
        <v>1940</v>
      </c>
      <c r="R72" s="11">
        <v>126.12</v>
      </c>
      <c r="S72" s="11">
        <v>24092</v>
      </c>
      <c r="T72" s="11">
        <v>6938</v>
      </c>
      <c r="U72" s="11">
        <v>18343.75</v>
      </c>
      <c r="V72" s="11">
        <v>21720</v>
      </c>
      <c r="W72" s="11">
        <v>367146.87</v>
      </c>
    </row>
    <row r="73" spans="1:23" x14ac:dyDescent="0.25">
      <c r="A73" s="8" t="s">
        <v>2</v>
      </c>
      <c r="B73" s="8" t="s">
        <v>7</v>
      </c>
      <c r="C73" s="8" t="s">
        <v>62</v>
      </c>
      <c r="D73" s="54" t="s">
        <v>93</v>
      </c>
      <c r="E73" s="8" t="s">
        <v>60</v>
      </c>
      <c r="F73" s="8"/>
      <c r="G73" s="13">
        <v>7279.99</v>
      </c>
      <c r="J73" t="s">
        <v>82</v>
      </c>
      <c r="N73" s="11">
        <v>129011</v>
      </c>
      <c r="O73" s="11">
        <v>86082</v>
      </c>
      <c r="P73" s="11">
        <v>78894</v>
      </c>
      <c r="Q73" s="11">
        <v>1940</v>
      </c>
      <c r="R73" s="11">
        <v>126.12</v>
      </c>
      <c r="S73" s="11">
        <v>24092</v>
      </c>
      <c r="T73" s="11">
        <v>6938</v>
      </c>
      <c r="U73" s="11">
        <v>18343.75</v>
      </c>
      <c r="V73" s="11">
        <v>21720</v>
      </c>
      <c r="W73" s="11">
        <v>367146.87</v>
      </c>
    </row>
    <row r="74" spans="1:23" x14ac:dyDescent="0.25">
      <c r="A74" s="9" t="s">
        <v>3</v>
      </c>
      <c r="B74" s="9" t="s">
        <v>6</v>
      </c>
      <c r="C74" s="9" t="s">
        <v>62</v>
      </c>
      <c r="D74" s="55" t="s">
        <v>85</v>
      </c>
      <c r="E74" s="9" t="s">
        <v>20</v>
      </c>
      <c r="F74" s="9"/>
      <c r="G74" s="14">
        <v>115368</v>
      </c>
      <c r="J74" t="s">
        <v>94</v>
      </c>
      <c r="K74" t="s">
        <v>62</v>
      </c>
      <c r="L74" t="s">
        <v>6</v>
      </c>
      <c r="M74" t="s">
        <v>99</v>
      </c>
      <c r="N74" s="11">
        <v>0</v>
      </c>
      <c r="O74" s="11">
        <v>15400</v>
      </c>
      <c r="P74" s="11">
        <v>2901.97</v>
      </c>
      <c r="Q74" s="11">
        <v>10171.75</v>
      </c>
      <c r="R74" s="11">
        <v>66345.87</v>
      </c>
      <c r="S74" s="11">
        <v>0</v>
      </c>
      <c r="T74" s="11">
        <v>0</v>
      </c>
      <c r="U74" s="11">
        <v>6543.82</v>
      </c>
      <c r="V74" s="11">
        <v>31829.9</v>
      </c>
      <c r="W74" s="11">
        <v>133193.31</v>
      </c>
    </row>
    <row r="75" spans="1:23" x14ac:dyDescent="0.25">
      <c r="A75" t="s">
        <v>3</v>
      </c>
      <c r="B75" t="s">
        <v>6</v>
      </c>
      <c r="C75" t="s">
        <v>62</v>
      </c>
      <c r="D75" s="53" t="s">
        <v>86</v>
      </c>
      <c r="E75" t="s">
        <v>21</v>
      </c>
      <c r="G75" s="11">
        <v>5950</v>
      </c>
      <c r="L75" s="56" t="s">
        <v>101</v>
      </c>
      <c r="M75" s="56"/>
      <c r="N75" s="57">
        <v>0</v>
      </c>
      <c r="O75" s="57">
        <v>15400</v>
      </c>
      <c r="P75" s="57">
        <v>2901.97</v>
      </c>
      <c r="Q75" s="57">
        <v>10171.75</v>
      </c>
      <c r="R75" s="57">
        <v>66345.87</v>
      </c>
      <c r="S75" s="57">
        <v>0</v>
      </c>
      <c r="T75" s="57">
        <v>0</v>
      </c>
      <c r="U75" s="57">
        <v>6543.82</v>
      </c>
      <c r="V75" s="57">
        <v>31829.9</v>
      </c>
      <c r="W75" s="57">
        <v>133193.31</v>
      </c>
    </row>
    <row r="76" spans="1:23" x14ac:dyDescent="0.25">
      <c r="A76" t="s">
        <v>3</v>
      </c>
      <c r="B76" t="s">
        <v>6</v>
      </c>
      <c r="C76" t="s">
        <v>62</v>
      </c>
      <c r="D76" s="53" t="s">
        <v>87</v>
      </c>
      <c r="E76" t="s">
        <v>22</v>
      </c>
      <c r="G76" s="11">
        <v>40504</v>
      </c>
      <c r="L76" t="s">
        <v>7</v>
      </c>
      <c r="M76" t="s">
        <v>99</v>
      </c>
      <c r="N76" s="11">
        <v>10358</v>
      </c>
      <c r="O76" s="11">
        <v>0</v>
      </c>
      <c r="P76" s="11">
        <v>5121.2299999999996</v>
      </c>
      <c r="Q76" s="11">
        <v>0</v>
      </c>
      <c r="R76" s="11">
        <v>21989</v>
      </c>
      <c r="S76" s="11">
        <v>0</v>
      </c>
      <c r="T76" s="11">
        <v>0</v>
      </c>
      <c r="U76" s="11">
        <v>1873.5</v>
      </c>
      <c r="V76" s="11">
        <v>0</v>
      </c>
      <c r="W76" s="11">
        <v>39341.729999999996</v>
      </c>
    </row>
    <row r="77" spans="1:23" x14ac:dyDescent="0.25">
      <c r="A77" t="s">
        <v>3</v>
      </c>
      <c r="B77" t="s">
        <v>6</v>
      </c>
      <c r="C77" t="s">
        <v>62</v>
      </c>
      <c r="D77" s="53" t="s">
        <v>88</v>
      </c>
      <c r="E77" t="s">
        <v>24</v>
      </c>
      <c r="G77" s="11">
        <v>0</v>
      </c>
      <c r="L77" s="56" t="s">
        <v>102</v>
      </c>
      <c r="M77" s="56"/>
      <c r="N77" s="57">
        <v>10358</v>
      </c>
      <c r="O77" s="57">
        <v>0</v>
      </c>
      <c r="P77" s="57">
        <v>5121.2299999999996</v>
      </c>
      <c r="Q77" s="57">
        <v>0</v>
      </c>
      <c r="R77" s="57">
        <v>21989</v>
      </c>
      <c r="S77" s="57">
        <v>0</v>
      </c>
      <c r="T77" s="57">
        <v>0</v>
      </c>
      <c r="U77" s="57">
        <v>1873.5</v>
      </c>
      <c r="V77" s="57">
        <v>0</v>
      </c>
      <c r="W77" s="57">
        <v>39341.729999999996</v>
      </c>
    </row>
    <row r="78" spans="1:23" x14ac:dyDescent="0.25">
      <c r="A78" t="s">
        <v>3</v>
      </c>
      <c r="B78" t="s">
        <v>6</v>
      </c>
      <c r="C78" t="s">
        <v>62</v>
      </c>
      <c r="D78" s="53" t="s">
        <v>89</v>
      </c>
      <c r="E78" t="s">
        <v>59</v>
      </c>
      <c r="G78" s="11">
        <v>15062</v>
      </c>
      <c r="K78" t="s">
        <v>70</v>
      </c>
      <c r="N78" s="11">
        <v>10358</v>
      </c>
      <c r="O78" s="11">
        <v>15400</v>
      </c>
      <c r="P78" s="11">
        <v>8023.1999999999989</v>
      </c>
      <c r="Q78" s="11">
        <v>10171.75</v>
      </c>
      <c r="R78" s="11">
        <v>88334.87</v>
      </c>
      <c r="S78" s="11">
        <v>0</v>
      </c>
      <c r="T78" s="11">
        <v>0</v>
      </c>
      <c r="U78" s="11">
        <v>8417.32</v>
      </c>
      <c r="V78" s="11">
        <v>31829.9</v>
      </c>
      <c r="W78" s="11">
        <v>172535.03999999998</v>
      </c>
    </row>
    <row r="79" spans="1:23" x14ac:dyDescent="0.25">
      <c r="A79" t="s">
        <v>3</v>
      </c>
      <c r="B79" t="s">
        <v>6</v>
      </c>
      <c r="C79" t="s">
        <v>62</v>
      </c>
      <c r="D79" s="53" t="s">
        <v>90</v>
      </c>
      <c r="E79" t="s">
        <v>25</v>
      </c>
      <c r="G79" s="11">
        <v>7257</v>
      </c>
      <c r="J79" t="s">
        <v>95</v>
      </c>
      <c r="N79" s="11">
        <v>10358</v>
      </c>
      <c r="O79" s="11">
        <v>15400</v>
      </c>
      <c r="P79" s="11">
        <v>8023.1999999999989</v>
      </c>
      <c r="Q79" s="11">
        <v>10171.75</v>
      </c>
      <c r="R79" s="11">
        <v>88334.87</v>
      </c>
      <c r="S79" s="11">
        <v>0</v>
      </c>
      <c r="T79" s="11">
        <v>0</v>
      </c>
      <c r="U79" s="11">
        <v>8417.32</v>
      </c>
      <c r="V79" s="11">
        <v>31829.9</v>
      </c>
      <c r="W79" s="11">
        <v>172535.03999999998</v>
      </c>
    </row>
    <row r="80" spans="1:23" x14ac:dyDescent="0.25">
      <c r="A80" t="s">
        <v>3</v>
      </c>
      <c r="B80" t="s">
        <v>6</v>
      </c>
      <c r="C80" t="s">
        <v>62</v>
      </c>
      <c r="D80" s="53" t="s">
        <v>91</v>
      </c>
      <c r="E80" t="s">
        <v>27</v>
      </c>
      <c r="G80" s="11">
        <v>4095</v>
      </c>
      <c r="J80" t="s">
        <v>9</v>
      </c>
      <c r="K80" t="s">
        <v>62</v>
      </c>
      <c r="L80" t="s">
        <v>6</v>
      </c>
      <c r="M80" t="s">
        <v>99</v>
      </c>
      <c r="N80" s="11">
        <v>70380.66</v>
      </c>
      <c r="O80" s="11">
        <v>13500</v>
      </c>
      <c r="P80" s="11">
        <v>24270.86</v>
      </c>
      <c r="Q80" s="11">
        <v>0</v>
      </c>
      <c r="R80" s="11">
        <v>7423</v>
      </c>
      <c r="S80" s="11">
        <v>9082.2900000000009</v>
      </c>
      <c r="T80" s="11">
        <v>575</v>
      </c>
      <c r="U80" s="11">
        <v>0</v>
      </c>
      <c r="V80" s="11">
        <v>10905</v>
      </c>
      <c r="W80" s="11">
        <v>136136.81</v>
      </c>
    </row>
    <row r="81" spans="1:23" x14ac:dyDescent="0.25">
      <c r="A81" t="s">
        <v>3</v>
      </c>
      <c r="B81" t="s">
        <v>6</v>
      </c>
      <c r="C81" t="s">
        <v>62</v>
      </c>
      <c r="D81" s="53" t="s">
        <v>92</v>
      </c>
      <c r="E81" t="s">
        <v>65</v>
      </c>
      <c r="G81" s="11">
        <v>6856.38</v>
      </c>
      <c r="L81" s="56" t="s">
        <v>101</v>
      </c>
      <c r="M81" s="56"/>
      <c r="N81" s="57">
        <v>70380.66</v>
      </c>
      <c r="O81" s="57">
        <v>13500</v>
      </c>
      <c r="P81" s="57">
        <v>24270.86</v>
      </c>
      <c r="Q81" s="57">
        <v>0</v>
      </c>
      <c r="R81" s="57">
        <v>7423</v>
      </c>
      <c r="S81" s="57">
        <v>9082.2900000000009</v>
      </c>
      <c r="T81" s="57">
        <v>575</v>
      </c>
      <c r="U81" s="57">
        <v>0</v>
      </c>
      <c r="V81" s="57">
        <v>10905</v>
      </c>
      <c r="W81" s="57">
        <v>136136.81</v>
      </c>
    </row>
    <row r="82" spans="1:23" x14ac:dyDescent="0.25">
      <c r="A82" s="8" t="s">
        <v>3</v>
      </c>
      <c r="B82" s="8" t="s">
        <v>6</v>
      </c>
      <c r="C82" s="8" t="s">
        <v>62</v>
      </c>
      <c r="D82" s="54" t="s">
        <v>93</v>
      </c>
      <c r="E82" s="8" t="s">
        <v>60</v>
      </c>
      <c r="F82" s="8"/>
      <c r="G82" s="13">
        <v>55105</v>
      </c>
      <c r="L82" t="s">
        <v>7</v>
      </c>
      <c r="M82" t="s">
        <v>99</v>
      </c>
      <c r="N82" s="11">
        <v>30867.8</v>
      </c>
      <c r="O82" s="11">
        <v>16910.45</v>
      </c>
      <c r="P82" s="11">
        <v>10495.05</v>
      </c>
      <c r="Q82" s="11">
        <v>0</v>
      </c>
      <c r="R82" s="11">
        <v>20463.27</v>
      </c>
      <c r="S82" s="11">
        <v>1879.04</v>
      </c>
      <c r="T82" s="11">
        <v>1690</v>
      </c>
      <c r="U82" s="11">
        <v>4115.28</v>
      </c>
      <c r="V82" s="11">
        <v>0</v>
      </c>
      <c r="W82" s="11">
        <v>86420.89</v>
      </c>
    </row>
    <row r="83" spans="1:23" x14ac:dyDescent="0.25">
      <c r="A83" s="9" t="s">
        <v>3</v>
      </c>
      <c r="B83" s="9" t="s">
        <v>7</v>
      </c>
      <c r="C83" s="9" t="s">
        <v>62</v>
      </c>
      <c r="D83" s="55" t="s">
        <v>85</v>
      </c>
      <c r="E83" s="9" t="s">
        <v>20</v>
      </c>
      <c r="F83" s="9"/>
      <c r="G83" s="14">
        <v>24505</v>
      </c>
      <c r="L83" s="56" t="s">
        <v>102</v>
      </c>
      <c r="M83" s="56"/>
      <c r="N83" s="57">
        <v>30867.8</v>
      </c>
      <c r="O83" s="57">
        <v>16910.45</v>
      </c>
      <c r="P83" s="57">
        <v>10495.05</v>
      </c>
      <c r="Q83" s="57">
        <v>0</v>
      </c>
      <c r="R83" s="57">
        <v>20463.27</v>
      </c>
      <c r="S83" s="57">
        <v>1879.04</v>
      </c>
      <c r="T83" s="57">
        <v>1690</v>
      </c>
      <c r="U83" s="57">
        <v>4115.28</v>
      </c>
      <c r="V83" s="57">
        <v>0</v>
      </c>
      <c r="W83" s="57">
        <v>86420.89</v>
      </c>
    </row>
    <row r="84" spans="1:23" x14ac:dyDescent="0.25">
      <c r="A84" t="s">
        <v>3</v>
      </c>
      <c r="B84" t="s">
        <v>7</v>
      </c>
      <c r="C84" t="s">
        <v>62</v>
      </c>
      <c r="D84" s="53" t="s">
        <v>86</v>
      </c>
      <c r="E84" t="s">
        <v>21</v>
      </c>
      <c r="G84" s="11">
        <v>0</v>
      </c>
      <c r="K84" t="s">
        <v>70</v>
      </c>
      <c r="N84" s="11">
        <v>101248.46</v>
      </c>
      <c r="O84" s="11">
        <v>30410.45</v>
      </c>
      <c r="P84" s="11">
        <v>34765.910000000003</v>
      </c>
      <c r="Q84" s="11">
        <v>0</v>
      </c>
      <c r="R84" s="11">
        <v>27886.27</v>
      </c>
      <c r="S84" s="11">
        <v>10961.330000000002</v>
      </c>
      <c r="T84" s="11">
        <v>2265</v>
      </c>
      <c r="U84" s="11">
        <v>4115.28</v>
      </c>
      <c r="V84" s="11">
        <v>10905</v>
      </c>
      <c r="W84" s="11">
        <v>222557.7</v>
      </c>
    </row>
    <row r="85" spans="1:23" x14ac:dyDescent="0.25">
      <c r="A85" t="s">
        <v>3</v>
      </c>
      <c r="B85" t="s">
        <v>7</v>
      </c>
      <c r="C85" t="s">
        <v>62</v>
      </c>
      <c r="D85" s="53" t="s">
        <v>87</v>
      </c>
      <c r="E85" t="s">
        <v>22</v>
      </c>
      <c r="G85" s="11">
        <v>10924</v>
      </c>
      <c r="J85" t="s">
        <v>83</v>
      </c>
      <c r="N85" s="11">
        <v>101248.46</v>
      </c>
      <c r="O85" s="11">
        <v>30410.45</v>
      </c>
      <c r="P85" s="11">
        <v>34765.910000000003</v>
      </c>
      <c r="Q85" s="11">
        <v>0</v>
      </c>
      <c r="R85" s="11">
        <v>27886.27</v>
      </c>
      <c r="S85" s="11">
        <v>10961.330000000002</v>
      </c>
      <c r="T85" s="11">
        <v>2265</v>
      </c>
      <c r="U85" s="11">
        <v>4115.28</v>
      </c>
      <c r="V85" s="11">
        <v>10905</v>
      </c>
      <c r="W85" s="11">
        <v>222557.7</v>
      </c>
    </row>
    <row r="86" spans="1:23" x14ac:dyDescent="0.25">
      <c r="A86" t="s">
        <v>3</v>
      </c>
      <c r="B86" t="s">
        <v>7</v>
      </c>
      <c r="C86" t="s">
        <v>62</v>
      </c>
      <c r="D86" s="53" t="s">
        <v>88</v>
      </c>
      <c r="E86" t="s">
        <v>24</v>
      </c>
      <c r="G86" s="11">
        <v>1000</v>
      </c>
      <c r="J86" t="s">
        <v>10</v>
      </c>
      <c r="K86" t="s">
        <v>62</v>
      </c>
      <c r="L86" t="s">
        <v>6</v>
      </c>
      <c r="M86" t="s">
        <v>99</v>
      </c>
      <c r="N86" s="11">
        <v>26031.200000000001</v>
      </c>
      <c r="O86" s="11">
        <v>0</v>
      </c>
      <c r="P86" s="11">
        <v>9082.25</v>
      </c>
      <c r="Q86" s="11">
        <v>0</v>
      </c>
      <c r="R86" s="11">
        <v>10553.98</v>
      </c>
      <c r="S86" s="11">
        <v>3356.25</v>
      </c>
      <c r="T86" s="11">
        <v>0</v>
      </c>
      <c r="U86" s="11">
        <v>2580</v>
      </c>
      <c r="V86" s="11">
        <v>14210</v>
      </c>
      <c r="W86" s="11">
        <v>65813.679999999993</v>
      </c>
    </row>
    <row r="87" spans="1:23" x14ac:dyDescent="0.25">
      <c r="A87" t="s">
        <v>3</v>
      </c>
      <c r="B87" t="s">
        <v>7</v>
      </c>
      <c r="C87" t="s">
        <v>62</v>
      </c>
      <c r="D87" s="53" t="s">
        <v>89</v>
      </c>
      <c r="E87" t="s">
        <v>59</v>
      </c>
      <c r="G87" s="11">
        <v>0</v>
      </c>
      <c r="L87" s="56" t="s">
        <v>101</v>
      </c>
      <c r="M87" s="56"/>
      <c r="N87" s="57">
        <v>26031.200000000001</v>
      </c>
      <c r="O87" s="57">
        <v>0</v>
      </c>
      <c r="P87" s="57">
        <v>9082.25</v>
      </c>
      <c r="Q87" s="57">
        <v>0</v>
      </c>
      <c r="R87" s="57">
        <v>10553.98</v>
      </c>
      <c r="S87" s="57">
        <v>3356.25</v>
      </c>
      <c r="T87" s="57">
        <v>0</v>
      </c>
      <c r="U87" s="57">
        <v>2580</v>
      </c>
      <c r="V87" s="57">
        <v>14210</v>
      </c>
      <c r="W87" s="57">
        <v>65813.679999999993</v>
      </c>
    </row>
    <row r="88" spans="1:23" x14ac:dyDescent="0.25">
      <c r="A88" t="s">
        <v>3</v>
      </c>
      <c r="B88" t="s">
        <v>7</v>
      </c>
      <c r="C88" t="s">
        <v>62</v>
      </c>
      <c r="D88" s="53" t="s">
        <v>90</v>
      </c>
      <c r="E88" t="s">
        <v>25</v>
      </c>
      <c r="G88" s="11">
        <v>30327</v>
      </c>
      <c r="L88" t="s">
        <v>7</v>
      </c>
      <c r="M88" t="s">
        <v>99</v>
      </c>
      <c r="N88" s="11">
        <v>36127.519999999997</v>
      </c>
      <c r="O88" s="11">
        <v>0</v>
      </c>
      <c r="P88" s="11">
        <v>16816.98</v>
      </c>
      <c r="Q88" s="11">
        <v>0</v>
      </c>
      <c r="R88" s="11">
        <v>0</v>
      </c>
      <c r="S88" s="11">
        <v>2509.9899999999998</v>
      </c>
      <c r="T88" s="11">
        <v>4700</v>
      </c>
      <c r="U88" s="11">
        <v>3007.68</v>
      </c>
      <c r="V88" s="11">
        <v>0</v>
      </c>
      <c r="W88" s="11">
        <v>63162.17</v>
      </c>
    </row>
    <row r="89" spans="1:23" x14ac:dyDescent="0.25">
      <c r="A89" t="s">
        <v>3</v>
      </c>
      <c r="B89" t="s">
        <v>7</v>
      </c>
      <c r="C89" t="s">
        <v>62</v>
      </c>
      <c r="D89" s="53" t="s">
        <v>91</v>
      </c>
      <c r="E89" t="s">
        <v>27</v>
      </c>
      <c r="G89" s="11">
        <v>5440</v>
      </c>
      <c r="L89" s="56" t="s">
        <v>102</v>
      </c>
      <c r="M89" s="56"/>
      <c r="N89" s="57">
        <v>36127.519999999997</v>
      </c>
      <c r="O89" s="57">
        <v>0</v>
      </c>
      <c r="P89" s="57">
        <v>16816.98</v>
      </c>
      <c r="Q89" s="57">
        <v>0</v>
      </c>
      <c r="R89" s="57">
        <v>0</v>
      </c>
      <c r="S89" s="57">
        <v>2509.9899999999998</v>
      </c>
      <c r="T89" s="57">
        <v>4700</v>
      </c>
      <c r="U89" s="57">
        <v>3007.68</v>
      </c>
      <c r="V89" s="57">
        <v>0</v>
      </c>
      <c r="W89" s="57">
        <v>63162.17</v>
      </c>
    </row>
    <row r="90" spans="1:23" x14ac:dyDescent="0.25">
      <c r="A90" t="s">
        <v>3</v>
      </c>
      <c r="B90" t="s">
        <v>7</v>
      </c>
      <c r="C90" t="s">
        <v>62</v>
      </c>
      <c r="D90" s="53" t="s">
        <v>92</v>
      </c>
      <c r="E90" t="s">
        <v>65</v>
      </c>
      <c r="G90" s="11">
        <v>3609.8</v>
      </c>
      <c r="K90" t="s">
        <v>70</v>
      </c>
      <c r="N90" s="11">
        <v>62158.720000000001</v>
      </c>
      <c r="O90" s="11">
        <v>0</v>
      </c>
      <c r="P90" s="11">
        <v>25899.23</v>
      </c>
      <c r="Q90" s="11">
        <v>0</v>
      </c>
      <c r="R90" s="11">
        <v>10553.98</v>
      </c>
      <c r="S90" s="11">
        <v>5866.24</v>
      </c>
      <c r="T90" s="11">
        <v>4700</v>
      </c>
      <c r="U90" s="11">
        <v>5587.68</v>
      </c>
      <c r="V90" s="11">
        <v>14210</v>
      </c>
      <c r="W90" s="11">
        <v>128975.84999999999</v>
      </c>
    </row>
    <row r="91" spans="1:23" x14ac:dyDescent="0.25">
      <c r="A91" s="8" t="s">
        <v>3</v>
      </c>
      <c r="B91" s="8" t="s">
        <v>7</v>
      </c>
      <c r="C91" s="8" t="s">
        <v>62</v>
      </c>
      <c r="D91" s="54" t="s">
        <v>93</v>
      </c>
      <c r="E91" s="8" t="s">
        <v>60</v>
      </c>
      <c r="F91" s="8"/>
      <c r="G91" s="13">
        <v>0</v>
      </c>
      <c r="J91" t="s">
        <v>84</v>
      </c>
      <c r="N91" s="11">
        <v>62158.720000000001</v>
      </c>
      <c r="O91" s="11">
        <v>0</v>
      </c>
      <c r="P91" s="11">
        <v>25899.23</v>
      </c>
      <c r="Q91" s="11">
        <v>0</v>
      </c>
      <c r="R91" s="11">
        <v>10553.98</v>
      </c>
      <c r="S91" s="11">
        <v>5866.24</v>
      </c>
      <c r="T91" s="11">
        <v>4700</v>
      </c>
      <c r="U91" s="11">
        <v>5587.68</v>
      </c>
      <c r="V91" s="11">
        <v>14210</v>
      </c>
      <c r="W91" s="11">
        <v>128975.84999999999</v>
      </c>
    </row>
    <row r="92" spans="1:23" x14ac:dyDescent="0.25">
      <c r="A92" s="9" t="s">
        <v>5</v>
      </c>
      <c r="B92" s="9" t="s">
        <v>6</v>
      </c>
      <c r="C92" s="9" t="s">
        <v>62</v>
      </c>
      <c r="D92" s="55" t="s">
        <v>85</v>
      </c>
      <c r="E92" s="9" t="s">
        <v>20</v>
      </c>
      <c r="F92" s="9"/>
      <c r="G92" s="14">
        <v>63474.720000000001</v>
      </c>
      <c r="J92" t="s">
        <v>68</v>
      </c>
      <c r="N92" s="11">
        <v>840954.46000000008</v>
      </c>
      <c r="O92" s="11">
        <v>392274.26</v>
      </c>
      <c r="P92" s="11">
        <v>430012.74999999988</v>
      </c>
      <c r="Q92" s="11">
        <v>50767.25</v>
      </c>
      <c r="R92" s="11">
        <v>319250</v>
      </c>
      <c r="S92" s="11">
        <v>135413.94999999995</v>
      </c>
      <c r="T92" s="11">
        <v>68434.210000000006</v>
      </c>
      <c r="U92" s="11">
        <v>106932.22</v>
      </c>
      <c r="V92" s="11">
        <v>652748.4</v>
      </c>
      <c r="W92" s="11">
        <v>2996787.5000000005</v>
      </c>
    </row>
    <row r="93" spans="1:23" x14ac:dyDescent="0.25">
      <c r="A93" t="s">
        <v>5</v>
      </c>
      <c r="B93" t="s">
        <v>6</v>
      </c>
      <c r="C93" t="s">
        <v>62</v>
      </c>
      <c r="D93" s="53" t="s">
        <v>86</v>
      </c>
      <c r="E93" t="s">
        <v>21</v>
      </c>
      <c r="G93" s="11">
        <v>20000</v>
      </c>
    </row>
    <row r="94" spans="1:23" x14ac:dyDescent="0.25">
      <c r="A94" t="s">
        <v>5</v>
      </c>
      <c r="B94" t="s">
        <v>6</v>
      </c>
      <c r="C94" t="s">
        <v>62</v>
      </c>
      <c r="D94" s="53" t="s">
        <v>87</v>
      </c>
      <c r="E94" t="s">
        <v>22</v>
      </c>
      <c r="G94" s="11">
        <v>31233</v>
      </c>
    </row>
    <row r="95" spans="1:23" x14ac:dyDescent="0.25">
      <c r="A95" t="s">
        <v>5</v>
      </c>
      <c r="B95" t="s">
        <v>6</v>
      </c>
      <c r="C95" t="s">
        <v>62</v>
      </c>
      <c r="D95" s="53" t="s">
        <v>88</v>
      </c>
      <c r="E95" t="s">
        <v>24</v>
      </c>
      <c r="G95" s="11">
        <v>0</v>
      </c>
    </row>
    <row r="96" spans="1:23" x14ac:dyDescent="0.25">
      <c r="A96" t="s">
        <v>5</v>
      </c>
      <c r="B96" t="s">
        <v>6</v>
      </c>
      <c r="C96" t="s">
        <v>62</v>
      </c>
      <c r="D96" s="53" t="s">
        <v>89</v>
      </c>
      <c r="E96" t="s">
        <v>59</v>
      </c>
      <c r="G96" s="11">
        <v>0</v>
      </c>
    </row>
    <row r="97" spans="1:7" x14ac:dyDescent="0.25">
      <c r="A97" t="s">
        <v>5</v>
      </c>
      <c r="B97" t="s">
        <v>6</v>
      </c>
      <c r="C97" t="s">
        <v>62</v>
      </c>
      <c r="D97" s="53" t="s">
        <v>90</v>
      </c>
      <c r="E97" t="s">
        <v>25</v>
      </c>
      <c r="G97" s="11">
        <v>0</v>
      </c>
    </row>
    <row r="98" spans="1:7" x14ac:dyDescent="0.25">
      <c r="A98" t="s">
        <v>5</v>
      </c>
      <c r="B98" t="s">
        <v>6</v>
      </c>
      <c r="C98" t="s">
        <v>62</v>
      </c>
      <c r="D98" s="53" t="s">
        <v>91</v>
      </c>
      <c r="E98" t="s">
        <v>27</v>
      </c>
      <c r="G98" s="11">
        <v>10427.84</v>
      </c>
    </row>
    <row r="99" spans="1:7" x14ac:dyDescent="0.25">
      <c r="A99" t="s">
        <v>5</v>
      </c>
      <c r="B99" t="s">
        <v>6</v>
      </c>
      <c r="C99" t="s">
        <v>62</v>
      </c>
      <c r="D99" s="53" t="s">
        <v>92</v>
      </c>
      <c r="E99" t="s">
        <v>65</v>
      </c>
      <c r="G99" s="11">
        <v>6586</v>
      </c>
    </row>
    <row r="100" spans="1:7" x14ac:dyDescent="0.25">
      <c r="A100" s="8" t="s">
        <v>5</v>
      </c>
      <c r="B100" s="8" t="s">
        <v>6</v>
      </c>
      <c r="C100" s="8" t="s">
        <v>62</v>
      </c>
      <c r="D100" s="54" t="s">
        <v>93</v>
      </c>
      <c r="E100" s="8" t="s">
        <v>60</v>
      </c>
      <c r="F100" s="8"/>
      <c r="G100" s="13">
        <v>0</v>
      </c>
    </row>
    <row r="101" spans="1:7" x14ac:dyDescent="0.25">
      <c r="A101" s="9" t="s">
        <v>5</v>
      </c>
      <c r="B101" s="9" t="s">
        <v>7</v>
      </c>
      <c r="C101" s="9" t="s">
        <v>62</v>
      </c>
      <c r="D101" s="55" t="s">
        <v>85</v>
      </c>
      <c r="E101" s="9" t="s">
        <v>20</v>
      </c>
      <c r="F101" s="9"/>
      <c r="G101" s="14">
        <v>0</v>
      </c>
    </row>
    <row r="102" spans="1:7" x14ac:dyDescent="0.25">
      <c r="A102" t="s">
        <v>5</v>
      </c>
      <c r="B102" t="s">
        <v>7</v>
      </c>
      <c r="C102" t="s">
        <v>62</v>
      </c>
      <c r="D102" s="53" t="s">
        <v>86</v>
      </c>
      <c r="E102" t="s">
        <v>21</v>
      </c>
      <c r="G102" s="11">
        <v>0</v>
      </c>
    </row>
    <row r="103" spans="1:7" x14ac:dyDescent="0.25">
      <c r="A103" t="s">
        <v>5</v>
      </c>
      <c r="B103" t="s">
        <v>7</v>
      </c>
      <c r="C103" t="s">
        <v>62</v>
      </c>
      <c r="D103" s="53" t="s">
        <v>87</v>
      </c>
      <c r="E103" t="s">
        <v>22</v>
      </c>
      <c r="G103" s="11">
        <v>0</v>
      </c>
    </row>
    <row r="104" spans="1:7" x14ac:dyDescent="0.25">
      <c r="A104" t="s">
        <v>5</v>
      </c>
      <c r="B104" t="s">
        <v>7</v>
      </c>
      <c r="C104" t="s">
        <v>62</v>
      </c>
      <c r="D104" s="53" t="s">
        <v>88</v>
      </c>
      <c r="E104" t="s">
        <v>24</v>
      </c>
      <c r="G104" s="11">
        <v>0</v>
      </c>
    </row>
    <row r="105" spans="1:7" x14ac:dyDescent="0.25">
      <c r="A105" t="s">
        <v>5</v>
      </c>
      <c r="B105" t="s">
        <v>7</v>
      </c>
      <c r="C105" t="s">
        <v>62</v>
      </c>
      <c r="D105" s="53" t="s">
        <v>89</v>
      </c>
      <c r="E105" t="s">
        <v>59</v>
      </c>
      <c r="G105" s="11">
        <v>0</v>
      </c>
    </row>
    <row r="106" spans="1:7" x14ac:dyDescent="0.25">
      <c r="A106" t="s">
        <v>5</v>
      </c>
      <c r="B106" t="s">
        <v>7</v>
      </c>
      <c r="C106" t="s">
        <v>62</v>
      </c>
      <c r="D106" s="53" t="s">
        <v>90</v>
      </c>
      <c r="E106" t="s">
        <v>25</v>
      </c>
      <c r="G106" s="11">
        <v>0</v>
      </c>
    </row>
    <row r="107" spans="1:7" x14ac:dyDescent="0.25">
      <c r="A107" t="s">
        <v>5</v>
      </c>
      <c r="B107" t="s">
        <v>7</v>
      </c>
      <c r="C107" t="s">
        <v>62</v>
      </c>
      <c r="D107" s="53" t="s">
        <v>91</v>
      </c>
      <c r="E107" t="s">
        <v>27</v>
      </c>
      <c r="G107" s="11">
        <v>0</v>
      </c>
    </row>
    <row r="108" spans="1:7" x14ac:dyDescent="0.25">
      <c r="A108" t="s">
        <v>5</v>
      </c>
      <c r="B108" t="s">
        <v>7</v>
      </c>
      <c r="C108" t="s">
        <v>62</v>
      </c>
      <c r="D108" s="53" t="s">
        <v>92</v>
      </c>
      <c r="E108" t="s">
        <v>65</v>
      </c>
      <c r="G108" s="11">
        <v>0</v>
      </c>
    </row>
    <row r="109" spans="1:7" x14ac:dyDescent="0.25">
      <c r="A109" s="8" t="s">
        <v>5</v>
      </c>
      <c r="B109" s="8" t="s">
        <v>7</v>
      </c>
      <c r="C109" s="8" t="s">
        <v>62</v>
      </c>
      <c r="D109" s="54" t="s">
        <v>93</v>
      </c>
      <c r="E109" s="8" t="s">
        <v>60</v>
      </c>
      <c r="F109" s="8"/>
      <c r="G109" s="13">
        <v>0</v>
      </c>
    </row>
    <row r="110" spans="1:7" x14ac:dyDescent="0.25">
      <c r="A110" s="9" t="s">
        <v>12</v>
      </c>
      <c r="B110" s="9" t="s">
        <v>6</v>
      </c>
      <c r="C110" s="9" t="s">
        <v>62</v>
      </c>
      <c r="D110" s="55" t="s">
        <v>85</v>
      </c>
      <c r="E110" s="9" t="s">
        <v>20</v>
      </c>
      <c r="F110" s="9"/>
      <c r="G110" s="14">
        <v>12000</v>
      </c>
    </row>
    <row r="111" spans="1:7" x14ac:dyDescent="0.25">
      <c r="A111" t="s">
        <v>12</v>
      </c>
      <c r="B111" t="s">
        <v>6</v>
      </c>
      <c r="C111" t="s">
        <v>62</v>
      </c>
      <c r="D111" s="53" t="s">
        <v>86</v>
      </c>
      <c r="E111" t="s">
        <v>21</v>
      </c>
      <c r="G111" s="11">
        <v>0</v>
      </c>
    </row>
    <row r="112" spans="1:7" x14ac:dyDescent="0.25">
      <c r="A112" t="s">
        <v>12</v>
      </c>
      <c r="B112" t="s">
        <v>6</v>
      </c>
      <c r="C112" t="s">
        <v>62</v>
      </c>
      <c r="D112" s="53" t="s">
        <v>87</v>
      </c>
      <c r="E112" t="s">
        <v>22</v>
      </c>
      <c r="G112" s="11">
        <v>2661.4</v>
      </c>
    </row>
    <row r="113" spans="1:7" x14ac:dyDescent="0.25">
      <c r="A113" t="s">
        <v>12</v>
      </c>
      <c r="B113" t="s">
        <v>6</v>
      </c>
      <c r="C113" t="s">
        <v>62</v>
      </c>
      <c r="D113" s="53" t="s">
        <v>88</v>
      </c>
      <c r="E113" t="s">
        <v>24</v>
      </c>
      <c r="G113" s="11">
        <v>2000</v>
      </c>
    </row>
    <row r="114" spans="1:7" x14ac:dyDescent="0.25">
      <c r="A114" t="s">
        <v>12</v>
      </c>
      <c r="B114" t="s">
        <v>6</v>
      </c>
      <c r="C114" t="s">
        <v>62</v>
      </c>
      <c r="D114" s="53" t="s">
        <v>89</v>
      </c>
      <c r="E114" t="s">
        <v>59</v>
      </c>
      <c r="G114" s="11">
        <v>49549.78</v>
      </c>
    </row>
    <row r="115" spans="1:7" x14ac:dyDescent="0.25">
      <c r="A115" t="s">
        <v>12</v>
      </c>
      <c r="B115" t="s">
        <v>6</v>
      </c>
      <c r="C115" t="s">
        <v>62</v>
      </c>
      <c r="D115" s="53" t="s">
        <v>90</v>
      </c>
      <c r="E115" t="s">
        <v>25</v>
      </c>
      <c r="G115" s="11">
        <v>0</v>
      </c>
    </row>
    <row r="116" spans="1:7" x14ac:dyDescent="0.25">
      <c r="A116" t="s">
        <v>12</v>
      </c>
      <c r="B116" t="s">
        <v>6</v>
      </c>
      <c r="C116" t="s">
        <v>62</v>
      </c>
      <c r="D116" s="53" t="s">
        <v>91</v>
      </c>
      <c r="E116" t="s">
        <v>27</v>
      </c>
      <c r="G116" s="11">
        <v>0</v>
      </c>
    </row>
    <row r="117" spans="1:7" x14ac:dyDescent="0.25">
      <c r="A117" t="s">
        <v>12</v>
      </c>
      <c r="B117" t="s">
        <v>6</v>
      </c>
      <c r="C117" t="s">
        <v>62</v>
      </c>
      <c r="D117" s="53" t="s">
        <v>92</v>
      </c>
      <c r="E117" t="s">
        <v>65</v>
      </c>
      <c r="G117" s="11">
        <v>2070.9699999999998</v>
      </c>
    </row>
    <row r="118" spans="1:7" x14ac:dyDescent="0.25">
      <c r="A118" s="8" t="s">
        <v>12</v>
      </c>
      <c r="B118" s="8" t="s">
        <v>6</v>
      </c>
      <c r="C118" s="8" t="s">
        <v>62</v>
      </c>
      <c r="D118" s="54" t="s">
        <v>93</v>
      </c>
      <c r="E118" s="8" t="s">
        <v>60</v>
      </c>
      <c r="F118" s="8"/>
      <c r="G118" s="13">
        <v>18547.580000000002</v>
      </c>
    </row>
    <row r="119" spans="1:7" x14ac:dyDescent="0.25">
      <c r="A119" s="9" t="s">
        <v>12</v>
      </c>
      <c r="B119" s="9" t="s">
        <v>7</v>
      </c>
      <c r="C119" s="9" t="s">
        <v>62</v>
      </c>
      <c r="D119" s="55" t="s">
        <v>85</v>
      </c>
      <c r="E119" s="9" t="s">
        <v>20</v>
      </c>
      <c r="F119" s="9"/>
      <c r="G119" s="14">
        <v>37923.599999999999</v>
      </c>
    </row>
    <row r="120" spans="1:7" x14ac:dyDescent="0.25">
      <c r="A120" t="s">
        <v>12</v>
      </c>
      <c r="B120" t="s">
        <v>7</v>
      </c>
      <c r="C120" t="s">
        <v>62</v>
      </c>
      <c r="D120" s="53" t="s">
        <v>86</v>
      </c>
      <c r="E120" t="s">
        <v>21</v>
      </c>
      <c r="G120" s="11">
        <v>0</v>
      </c>
    </row>
    <row r="121" spans="1:7" x14ac:dyDescent="0.25">
      <c r="A121" t="s">
        <v>12</v>
      </c>
      <c r="B121" t="s">
        <v>7</v>
      </c>
      <c r="C121" t="s">
        <v>62</v>
      </c>
      <c r="D121" s="53" t="s">
        <v>87</v>
      </c>
      <c r="E121" t="s">
        <v>22</v>
      </c>
      <c r="G121" s="11">
        <v>14790</v>
      </c>
    </row>
    <row r="122" spans="1:7" x14ac:dyDescent="0.25">
      <c r="A122" t="s">
        <v>12</v>
      </c>
      <c r="B122" t="s">
        <v>7</v>
      </c>
      <c r="C122" t="s">
        <v>62</v>
      </c>
      <c r="D122" s="53" t="s">
        <v>88</v>
      </c>
      <c r="E122" t="s">
        <v>24</v>
      </c>
      <c r="G122" s="11">
        <v>19015.5</v>
      </c>
    </row>
    <row r="123" spans="1:7" x14ac:dyDescent="0.25">
      <c r="A123" t="s">
        <v>12</v>
      </c>
      <c r="B123" t="s">
        <v>7</v>
      </c>
      <c r="C123" t="s">
        <v>62</v>
      </c>
      <c r="D123" s="53" t="s">
        <v>89</v>
      </c>
      <c r="E123" t="s">
        <v>59</v>
      </c>
      <c r="G123" s="11">
        <v>0</v>
      </c>
    </row>
    <row r="124" spans="1:7" x14ac:dyDescent="0.25">
      <c r="A124" t="s">
        <v>12</v>
      </c>
      <c r="B124" t="s">
        <v>7</v>
      </c>
      <c r="C124" t="s">
        <v>62</v>
      </c>
      <c r="D124" s="53" t="s">
        <v>90</v>
      </c>
      <c r="E124" t="s">
        <v>25</v>
      </c>
      <c r="G124" s="11">
        <v>7017.5</v>
      </c>
    </row>
    <row r="125" spans="1:7" x14ac:dyDescent="0.25">
      <c r="A125" t="s">
        <v>12</v>
      </c>
      <c r="B125" t="s">
        <v>7</v>
      </c>
      <c r="C125" t="s">
        <v>62</v>
      </c>
      <c r="D125" s="53" t="s">
        <v>91</v>
      </c>
      <c r="E125" t="s">
        <v>27</v>
      </c>
      <c r="G125" s="11">
        <v>1060</v>
      </c>
    </row>
    <row r="126" spans="1:7" x14ac:dyDescent="0.25">
      <c r="A126" t="s">
        <v>12</v>
      </c>
      <c r="B126" t="s">
        <v>7</v>
      </c>
      <c r="C126" t="s">
        <v>62</v>
      </c>
      <c r="D126" s="53" t="s">
        <v>92</v>
      </c>
      <c r="E126" t="s">
        <v>65</v>
      </c>
      <c r="G126" s="11">
        <v>3990.33</v>
      </c>
    </row>
    <row r="127" spans="1:7" x14ac:dyDescent="0.25">
      <c r="A127" s="8" t="s">
        <v>12</v>
      </c>
      <c r="B127" s="8" t="s">
        <v>7</v>
      </c>
      <c r="C127" s="8" t="s">
        <v>62</v>
      </c>
      <c r="D127" s="54" t="s">
        <v>93</v>
      </c>
      <c r="E127" s="8" t="s">
        <v>60</v>
      </c>
      <c r="F127" s="8"/>
      <c r="G127" s="13">
        <v>0</v>
      </c>
    </row>
    <row r="128" spans="1:7" x14ac:dyDescent="0.25">
      <c r="A128" s="9" t="s">
        <v>13</v>
      </c>
      <c r="B128" s="9" t="s">
        <v>6</v>
      </c>
      <c r="C128" s="9" t="s">
        <v>62</v>
      </c>
      <c r="D128" s="55" t="s">
        <v>85</v>
      </c>
      <c r="E128" s="9" t="s">
        <v>20</v>
      </c>
      <c r="F128" s="9"/>
      <c r="G128" s="14">
        <v>48477.4</v>
      </c>
    </row>
    <row r="129" spans="1:7" x14ac:dyDescent="0.25">
      <c r="A129" t="s">
        <v>13</v>
      </c>
      <c r="B129" t="s">
        <v>6</v>
      </c>
      <c r="C129" t="s">
        <v>62</v>
      </c>
      <c r="D129" s="53" t="s">
        <v>86</v>
      </c>
      <c r="E129" t="s">
        <v>21</v>
      </c>
      <c r="G129" s="11">
        <v>101029</v>
      </c>
    </row>
    <row r="130" spans="1:7" x14ac:dyDescent="0.25">
      <c r="A130" t="s">
        <v>13</v>
      </c>
      <c r="B130" t="s">
        <v>6</v>
      </c>
      <c r="C130" t="s">
        <v>62</v>
      </c>
      <c r="D130" s="53" t="s">
        <v>87</v>
      </c>
      <c r="E130" t="s">
        <v>22</v>
      </c>
      <c r="G130" s="11">
        <v>54094.05</v>
      </c>
    </row>
    <row r="131" spans="1:7" x14ac:dyDescent="0.25">
      <c r="A131" t="s">
        <v>13</v>
      </c>
      <c r="B131" t="s">
        <v>6</v>
      </c>
      <c r="C131" t="s">
        <v>62</v>
      </c>
      <c r="D131" s="53" t="s">
        <v>88</v>
      </c>
      <c r="E131" t="s">
        <v>24</v>
      </c>
      <c r="G131" s="11">
        <v>0</v>
      </c>
    </row>
    <row r="132" spans="1:7" x14ac:dyDescent="0.25">
      <c r="A132" t="s">
        <v>13</v>
      </c>
      <c r="B132" t="s">
        <v>6</v>
      </c>
      <c r="C132" t="s">
        <v>62</v>
      </c>
      <c r="D132" s="53" t="s">
        <v>89</v>
      </c>
      <c r="E132" t="s">
        <v>59</v>
      </c>
      <c r="G132" s="11">
        <v>11325.92</v>
      </c>
    </row>
    <row r="133" spans="1:7" x14ac:dyDescent="0.25">
      <c r="A133" t="s">
        <v>13</v>
      </c>
      <c r="B133" t="s">
        <v>6</v>
      </c>
      <c r="C133" t="s">
        <v>62</v>
      </c>
      <c r="D133" s="53" t="s">
        <v>90</v>
      </c>
      <c r="E133" t="s">
        <v>25</v>
      </c>
      <c r="G133" s="11">
        <v>11809.04</v>
      </c>
    </row>
    <row r="134" spans="1:7" x14ac:dyDescent="0.25">
      <c r="A134" t="s">
        <v>13</v>
      </c>
      <c r="B134" t="s">
        <v>6</v>
      </c>
      <c r="C134" t="s">
        <v>62</v>
      </c>
      <c r="D134" s="53" t="s">
        <v>91</v>
      </c>
      <c r="E134" t="s">
        <v>27</v>
      </c>
      <c r="G134" s="11">
        <v>4050</v>
      </c>
    </row>
    <row r="135" spans="1:7" x14ac:dyDescent="0.25">
      <c r="A135" t="s">
        <v>13</v>
      </c>
      <c r="B135" t="s">
        <v>6</v>
      </c>
      <c r="C135" t="s">
        <v>62</v>
      </c>
      <c r="D135" s="53" t="s">
        <v>92</v>
      </c>
      <c r="E135" t="s">
        <v>65</v>
      </c>
      <c r="G135" s="11">
        <v>12116.57</v>
      </c>
    </row>
    <row r="136" spans="1:7" x14ac:dyDescent="0.25">
      <c r="A136" s="8" t="s">
        <v>13</v>
      </c>
      <c r="B136" s="8" t="s">
        <v>6</v>
      </c>
      <c r="C136" s="8" t="s">
        <v>62</v>
      </c>
      <c r="D136" s="54" t="s">
        <v>93</v>
      </c>
      <c r="E136" s="8" t="s">
        <v>60</v>
      </c>
      <c r="F136" s="8"/>
      <c r="G136" s="13">
        <v>16125.9</v>
      </c>
    </row>
    <row r="137" spans="1:7" x14ac:dyDescent="0.25">
      <c r="A137" s="9" t="s">
        <v>13</v>
      </c>
      <c r="B137" s="9" t="s">
        <v>7</v>
      </c>
      <c r="C137" s="9" t="s">
        <v>62</v>
      </c>
      <c r="D137" s="55" t="s">
        <v>85</v>
      </c>
      <c r="E137" s="9" t="s">
        <v>20</v>
      </c>
      <c r="F137" s="9"/>
      <c r="G137" s="14">
        <v>0</v>
      </c>
    </row>
    <row r="138" spans="1:7" x14ac:dyDescent="0.25">
      <c r="A138" t="s">
        <v>13</v>
      </c>
      <c r="B138" t="s">
        <v>7</v>
      </c>
      <c r="C138" t="s">
        <v>62</v>
      </c>
      <c r="D138" s="53" t="s">
        <v>86</v>
      </c>
      <c r="E138" t="s">
        <v>21</v>
      </c>
      <c r="G138" s="11">
        <v>37008.019999999997</v>
      </c>
    </row>
    <row r="139" spans="1:7" x14ac:dyDescent="0.25">
      <c r="A139" t="s">
        <v>13</v>
      </c>
      <c r="B139" t="s">
        <v>7</v>
      </c>
      <c r="C139" t="s">
        <v>62</v>
      </c>
      <c r="D139" s="53" t="s">
        <v>87</v>
      </c>
      <c r="E139" t="s">
        <v>22</v>
      </c>
      <c r="G139" s="11">
        <v>16472.169999999998</v>
      </c>
    </row>
    <row r="140" spans="1:7" x14ac:dyDescent="0.25">
      <c r="A140" t="s">
        <v>13</v>
      </c>
      <c r="B140" t="s">
        <v>7</v>
      </c>
      <c r="C140" t="s">
        <v>62</v>
      </c>
      <c r="D140" s="53" t="s">
        <v>88</v>
      </c>
      <c r="E140" t="s">
        <v>24</v>
      </c>
      <c r="G140" s="11">
        <v>0</v>
      </c>
    </row>
    <row r="141" spans="1:7" x14ac:dyDescent="0.25">
      <c r="A141" t="s">
        <v>13</v>
      </c>
      <c r="B141" t="s">
        <v>7</v>
      </c>
      <c r="C141" t="s">
        <v>62</v>
      </c>
      <c r="D141" s="53" t="s">
        <v>89</v>
      </c>
      <c r="E141" t="s">
        <v>59</v>
      </c>
      <c r="G141" s="11">
        <v>0</v>
      </c>
    </row>
    <row r="142" spans="1:7" x14ac:dyDescent="0.25">
      <c r="A142" t="s">
        <v>13</v>
      </c>
      <c r="B142" t="s">
        <v>7</v>
      </c>
      <c r="C142" t="s">
        <v>62</v>
      </c>
      <c r="D142" s="53" t="s">
        <v>90</v>
      </c>
      <c r="E142" t="s">
        <v>25</v>
      </c>
      <c r="G142" s="11">
        <v>10053.26</v>
      </c>
    </row>
    <row r="143" spans="1:7" x14ac:dyDescent="0.25">
      <c r="A143" t="s">
        <v>13</v>
      </c>
      <c r="B143" t="s">
        <v>7</v>
      </c>
      <c r="C143" t="s">
        <v>62</v>
      </c>
      <c r="D143" s="53" t="s">
        <v>91</v>
      </c>
      <c r="E143" t="s">
        <v>27</v>
      </c>
      <c r="G143" s="11">
        <v>1720</v>
      </c>
    </row>
    <row r="144" spans="1:7" x14ac:dyDescent="0.25">
      <c r="A144" t="s">
        <v>13</v>
      </c>
      <c r="B144" t="s">
        <v>7</v>
      </c>
      <c r="C144" t="s">
        <v>62</v>
      </c>
      <c r="D144" s="53" t="s">
        <v>92</v>
      </c>
      <c r="E144" t="s">
        <v>65</v>
      </c>
      <c r="G144" s="11">
        <v>3262.67</v>
      </c>
    </row>
    <row r="145" spans="1:7" x14ac:dyDescent="0.25">
      <c r="A145" s="8" t="s">
        <v>13</v>
      </c>
      <c r="B145" s="8" t="s">
        <v>7</v>
      </c>
      <c r="C145" s="8" t="s">
        <v>62</v>
      </c>
      <c r="D145" s="54" t="s">
        <v>93</v>
      </c>
      <c r="E145" s="8" t="s">
        <v>60</v>
      </c>
      <c r="F145" s="8"/>
      <c r="G145" s="13">
        <v>0</v>
      </c>
    </row>
    <row r="146" spans="1:7" x14ac:dyDescent="0.25">
      <c r="A146" t="s">
        <v>14</v>
      </c>
      <c r="B146" s="9" t="s">
        <v>6</v>
      </c>
      <c r="C146" s="9" t="s">
        <v>62</v>
      </c>
      <c r="D146" s="55" t="s">
        <v>85</v>
      </c>
      <c r="E146" s="9" t="s">
        <v>20</v>
      </c>
      <c r="F146" s="9"/>
      <c r="G146" s="14">
        <v>53104</v>
      </c>
    </row>
    <row r="147" spans="1:7" x14ac:dyDescent="0.25">
      <c r="A147" t="s">
        <v>14</v>
      </c>
      <c r="B147" t="s">
        <v>6</v>
      </c>
      <c r="C147" t="s">
        <v>62</v>
      </c>
      <c r="D147" s="53" t="s">
        <v>86</v>
      </c>
      <c r="E147" t="s">
        <v>21</v>
      </c>
      <c r="G147" s="11">
        <v>9000</v>
      </c>
    </row>
    <row r="148" spans="1:7" x14ac:dyDescent="0.25">
      <c r="A148" t="s">
        <v>14</v>
      </c>
      <c r="B148" t="s">
        <v>6</v>
      </c>
      <c r="C148" t="s">
        <v>62</v>
      </c>
      <c r="D148" s="53" t="s">
        <v>87</v>
      </c>
      <c r="E148" t="s">
        <v>22</v>
      </c>
      <c r="G148" s="11">
        <v>23106.720000000001</v>
      </c>
    </row>
    <row r="149" spans="1:7" x14ac:dyDescent="0.25">
      <c r="A149" t="s">
        <v>14</v>
      </c>
      <c r="B149" t="s">
        <v>6</v>
      </c>
      <c r="C149" t="s">
        <v>62</v>
      </c>
      <c r="D149" s="53" t="s">
        <v>88</v>
      </c>
      <c r="E149" t="s">
        <v>24</v>
      </c>
      <c r="G149" s="11">
        <v>0</v>
      </c>
    </row>
    <row r="150" spans="1:7" x14ac:dyDescent="0.25">
      <c r="A150" t="s">
        <v>14</v>
      </c>
      <c r="B150" t="s">
        <v>6</v>
      </c>
      <c r="C150" t="s">
        <v>62</v>
      </c>
      <c r="D150" s="53" t="s">
        <v>89</v>
      </c>
      <c r="E150" t="s">
        <v>59</v>
      </c>
      <c r="G150" s="11">
        <v>0</v>
      </c>
    </row>
    <row r="151" spans="1:7" x14ac:dyDescent="0.25">
      <c r="A151" t="s">
        <v>14</v>
      </c>
      <c r="B151" t="s">
        <v>6</v>
      </c>
      <c r="C151" t="s">
        <v>62</v>
      </c>
      <c r="D151" s="53" t="s">
        <v>90</v>
      </c>
      <c r="E151" t="s">
        <v>25</v>
      </c>
      <c r="G151" s="11">
        <v>2035</v>
      </c>
    </row>
    <row r="152" spans="1:7" x14ac:dyDescent="0.25">
      <c r="A152" t="s">
        <v>14</v>
      </c>
      <c r="B152" t="s">
        <v>6</v>
      </c>
      <c r="C152" t="s">
        <v>62</v>
      </c>
      <c r="D152" s="53" t="s">
        <v>91</v>
      </c>
      <c r="E152" t="s">
        <v>27</v>
      </c>
      <c r="G152" s="11">
        <v>1291.8499999999999</v>
      </c>
    </row>
    <row r="153" spans="1:7" x14ac:dyDescent="0.25">
      <c r="A153" t="s">
        <v>14</v>
      </c>
      <c r="B153" t="s">
        <v>6</v>
      </c>
      <c r="C153" t="s">
        <v>62</v>
      </c>
      <c r="D153" s="53" t="s">
        <v>92</v>
      </c>
      <c r="E153" t="s">
        <v>65</v>
      </c>
      <c r="G153" s="11">
        <v>7101.24</v>
      </c>
    </row>
    <row r="154" spans="1:7" x14ac:dyDescent="0.25">
      <c r="A154" s="8" t="s">
        <v>14</v>
      </c>
      <c r="B154" s="8" t="s">
        <v>6</v>
      </c>
      <c r="C154" s="8" t="s">
        <v>62</v>
      </c>
      <c r="D154" s="54" t="s">
        <v>93</v>
      </c>
      <c r="E154" s="8" t="s">
        <v>60</v>
      </c>
      <c r="F154" s="8"/>
      <c r="G154" s="13">
        <v>46385</v>
      </c>
    </row>
    <row r="155" spans="1:7" x14ac:dyDescent="0.25">
      <c r="A155" s="9" t="s">
        <v>14</v>
      </c>
      <c r="B155" s="9" t="s">
        <v>7</v>
      </c>
      <c r="C155" s="9" t="s">
        <v>62</v>
      </c>
      <c r="D155" s="55" t="s">
        <v>85</v>
      </c>
      <c r="E155" s="9" t="s">
        <v>20</v>
      </c>
      <c r="F155" s="9"/>
      <c r="G155" s="14">
        <v>20026.32</v>
      </c>
    </row>
    <row r="156" spans="1:7" x14ac:dyDescent="0.25">
      <c r="A156" t="s">
        <v>14</v>
      </c>
      <c r="B156" t="s">
        <v>7</v>
      </c>
      <c r="C156" t="s">
        <v>62</v>
      </c>
      <c r="D156" s="53" t="s">
        <v>86</v>
      </c>
      <c r="E156" t="s">
        <v>21</v>
      </c>
      <c r="G156" s="11">
        <v>33416.46</v>
      </c>
    </row>
    <row r="157" spans="1:7" x14ac:dyDescent="0.25">
      <c r="A157" t="s">
        <v>14</v>
      </c>
      <c r="B157" t="s">
        <v>7</v>
      </c>
      <c r="C157" t="s">
        <v>62</v>
      </c>
      <c r="D157" s="53" t="s">
        <v>87</v>
      </c>
      <c r="E157" t="s">
        <v>22</v>
      </c>
      <c r="G157" s="11">
        <v>21780.63</v>
      </c>
    </row>
    <row r="158" spans="1:7" x14ac:dyDescent="0.25">
      <c r="A158" t="s">
        <v>14</v>
      </c>
      <c r="B158" t="s">
        <v>7</v>
      </c>
      <c r="C158" t="s">
        <v>62</v>
      </c>
      <c r="D158" s="53" t="s">
        <v>88</v>
      </c>
      <c r="E158" t="s">
        <v>24</v>
      </c>
      <c r="G158" s="11">
        <v>1000</v>
      </c>
    </row>
    <row r="159" spans="1:7" x14ac:dyDescent="0.25">
      <c r="A159" t="s">
        <v>14</v>
      </c>
      <c r="B159" t="s">
        <v>7</v>
      </c>
      <c r="C159" t="s">
        <v>62</v>
      </c>
      <c r="D159" s="53" t="s">
        <v>89</v>
      </c>
      <c r="E159" t="s">
        <v>59</v>
      </c>
      <c r="G159" s="11">
        <v>0</v>
      </c>
    </row>
    <row r="160" spans="1:7" x14ac:dyDescent="0.25">
      <c r="A160" t="s">
        <v>14</v>
      </c>
      <c r="B160" t="s">
        <v>7</v>
      </c>
      <c r="C160" t="s">
        <v>62</v>
      </c>
      <c r="D160" s="53" t="s">
        <v>90</v>
      </c>
      <c r="E160" t="s">
        <v>25</v>
      </c>
      <c r="G160" s="11">
        <v>3966.59</v>
      </c>
    </row>
    <row r="161" spans="1:7" x14ac:dyDescent="0.25">
      <c r="A161" t="s">
        <v>14</v>
      </c>
      <c r="B161" t="s">
        <v>7</v>
      </c>
      <c r="C161" t="s">
        <v>62</v>
      </c>
      <c r="D161" s="53" t="s">
        <v>91</v>
      </c>
      <c r="E161" t="s">
        <v>27</v>
      </c>
      <c r="G161" s="11">
        <v>560</v>
      </c>
    </row>
    <row r="162" spans="1:7" x14ac:dyDescent="0.25">
      <c r="A162" t="s">
        <v>14</v>
      </c>
      <c r="B162" t="s">
        <v>7</v>
      </c>
      <c r="C162" t="s">
        <v>62</v>
      </c>
      <c r="D162" s="53" t="s">
        <v>92</v>
      </c>
      <c r="E162" t="s">
        <v>65</v>
      </c>
      <c r="G162" s="11">
        <v>4250</v>
      </c>
    </row>
    <row r="163" spans="1:7" x14ac:dyDescent="0.25">
      <c r="A163" t="s">
        <v>14</v>
      </c>
      <c r="B163" s="8" t="s">
        <v>7</v>
      </c>
      <c r="C163" s="8" t="s">
        <v>62</v>
      </c>
      <c r="D163" s="54" t="s">
        <v>93</v>
      </c>
      <c r="E163" s="8" t="s">
        <v>60</v>
      </c>
      <c r="F163" s="8"/>
      <c r="G163" s="13">
        <v>0</v>
      </c>
    </row>
    <row r="164" spans="1:7" x14ac:dyDescent="0.25">
      <c r="A164" s="9" t="s">
        <v>15</v>
      </c>
      <c r="B164" s="9" t="s">
        <v>6</v>
      </c>
      <c r="C164" s="9" t="s">
        <v>62</v>
      </c>
      <c r="D164" s="55" t="s">
        <v>85</v>
      </c>
      <c r="E164" s="9" t="s">
        <v>20</v>
      </c>
      <c r="F164" s="9"/>
      <c r="G164" s="14">
        <v>45349.73</v>
      </c>
    </row>
    <row r="165" spans="1:7" x14ac:dyDescent="0.25">
      <c r="A165" t="s">
        <v>15</v>
      </c>
      <c r="B165" t="s">
        <v>6</v>
      </c>
      <c r="C165" t="s">
        <v>62</v>
      </c>
      <c r="D165" s="53" t="s">
        <v>86</v>
      </c>
      <c r="E165" t="s">
        <v>21</v>
      </c>
      <c r="G165" s="11">
        <v>1079.79</v>
      </c>
    </row>
    <row r="166" spans="1:7" x14ac:dyDescent="0.25">
      <c r="A166" t="s">
        <v>15</v>
      </c>
      <c r="B166" t="s">
        <v>6</v>
      </c>
      <c r="C166" t="s">
        <v>62</v>
      </c>
      <c r="D166" s="53" t="s">
        <v>87</v>
      </c>
      <c r="E166" t="s">
        <v>22</v>
      </c>
      <c r="G166" s="11">
        <v>13410.36</v>
      </c>
    </row>
    <row r="167" spans="1:7" x14ac:dyDescent="0.25">
      <c r="A167" t="s">
        <v>15</v>
      </c>
      <c r="B167" t="s">
        <v>6</v>
      </c>
      <c r="C167" t="s">
        <v>62</v>
      </c>
      <c r="D167" s="53" t="s">
        <v>88</v>
      </c>
      <c r="E167" t="s">
        <v>24</v>
      </c>
      <c r="G167" s="11">
        <v>0</v>
      </c>
    </row>
    <row r="168" spans="1:7" x14ac:dyDescent="0.25">
      <c r="A168" t="s">
        <v>15</v>
      </c>
      <c r="B168" t="s">
        <v>6</v>
      </c>
      <c r="C168" t="s">
        <v>62</v>
      </c>
      <c r="D168" s="53" t="s">
        <v>89</v>
      </c>
      <c r="E168" t="s">
        <v>59</v>
      </c>
      <c r="G168" s="11">
        <v>9779.9</v>
      </c>
    </row>
    <row r="169" spans="1:7" x14ac:dyDescent="0.25">
      <c r="A169" t="s">
        <v>15</v>
      </c>
      <c r="B169" t="s">
        <v>6</v>
      </c>
      <c r="C169" t="s">
        <v>62</v>
      </c>
      <c r="D169" s="53" t="s">
        <v>90</v>
      </c>
      <c r="E169" t="s">
        <v>25</v>
      </c>
      <c r="G169" s="11">
        <v>0</v>
      </c>
    </row>
    <row r="170" spans="1:7" x14ac:dyDescent="0.25">
      <c r="A170" t="s">
        <v>15</v>
      </c>
      <c r="B170" t="s">
        <v>6</v>
      </c>
      <c r="C170" t="s">
        <v>62</v>
      </c>
      <c r="D170" s="53" t="s">
        <v>91</v>
      </c>
      <c r="E170" t="s">
        <v>27</v>
      </c>
      <c r="G170" s="11">
        <v>3352.23</v>
      </c>
    </row>
    <row r="171" spans="1:7" x14ac:dyDescent="0.25">
      <c r="A171" t="s">
        <v>15</v>
      </c>
      <c r="B171" t="s">
        <v>6</v>
      </c>
      <c r="C171" t="s">
        <v>62</v>
      </c>
      <c r="D171" s="53" t="s">
        <v>92</v>
      </c>
      <c r="E171" t="s">
        <v>65</v>
      </c>
      <c r="G171" s="11">
        <v>3804.7</v>
      </c>
    </row>
    <row r="172" spans="1:7" x14ac:dyDescent="0.25">
      <c r="A172" s="8" t="s">
        <v>15</v>
      </c>
      <c r="B172" s="8" t="s">
        <v>6</v>
      </c>
      <c r="C172" s="8" t="s">
        <v>62</v>
      </c>
      <c r="D172" s="54" t="s">
        <v>93</v>
      </c>
      <c r="E172" s="8" t="s">
        <v>60</v>
      </c>
      <c r="F172" s="8"/>
      <c r="G172" s="13">
        <v>13000</v>
      </c>
    </row>
    <row r="173" spans="1:7" x14ac:dyDescent="0.25">
      <c r="A173" s="9" t="s">
        <v>15</v>
      </c>
      <c r="B173" s="9" t="s">
        <v>7</v>
      </c>
      <c r="C173" s="9" t="s">
        <v>62</v>
      </c>
      <c r="D173" s="55" t="s">
        <v>85</v>
      </c>
      <c r="E173" s="9" t="s">
        <v>20</v>
      </c>
      <c r="F173" s="9"/>
      <c r="G173" s="14">
        <v>0</v>
      </c>
    </row>
    <row r="174" spans="1:7" x14ac:dyDescent="0.25">
      <c r="A174" t="s">
        <v>15</v>
      </c>
      <c r="B174" t="s">
        <v>7</v>
      </c>
      <c r="C174" t="s">
        <v>62</v>
      </c>
      <c r="D174" s="53" t="s">
        <v>86</v>
      </c>
      <c r="E174" t="s">
        <v>21</v>
      </c>
      <c r="G174" s="11">
        <v>35776.04</v>
      </c>
    </row>
    <row r="175" spans="1:7" x14ac:dyDescent="0.25">
      <c r="A175" t="s">
        <v>15</v>
      </c>
      <c r="B175" t="s">
        <v>7</v>
      </c>
      <c r="C175" t="s">
        <v>62</v>
      </c>
      <c r="D175" s="53" t="s">
        <v>87</v>
      </c>
      <c r="E175" t="s">
        <v>22</v>
      </c>
      <c r="G175" s="11">
        <v>22281.38</v>
      </c>
    </row>
    <row r="176" spans="1:7" x14ac:dyDescent="0.25">
      <c r="A176" t="s">
        <v>15</v>
      </c>
      <c r="B176" t="s">
        <v>7</v>
      </c>
      <c r="C176" t="s">
        <v>62</v>
      </c>
      <c r="D176" s="53" t="s">
        <v>88</v>
      </c>
      <c r="E176" t="s">
        <v>24</v>
      </c>
      <c r="G176" s="11">
        <v>3160</v>
      </c>
    </row>
    <row r="177" spans="1:7" x14ac:dyDescent="0.25">
      <c r="A177" t="s">
        <v>15</v>
      </c>
      <c r="B177" t="s">
        <v>7</v>
      </c>
      <c r="C177" t="s">
        <v>62</v>
      </c>
      <c r="D177" s="53" t="s">
        <v>89</v>
      </c>
      <c r="E177" t="s">
        <v>59</v>
      </c>
      <c r="G177" s="11">
        <v>0</v>
      </c>
    </row>
    <row r="178" spans="1:7" x14ac:dyDescent="0.25">
      <c r="A178" t="s">
        <v>15</v>
      </c>
      <c r="B178" t="s">
        <v>7</v>
      </c>
      <c r="C178" t="s">
        <v>62</v>
      </c>
      <c r="D178" s="53" t="s">
        <v>90</v>
      </c>
      <c r="E178" t="s">
        <v>25</v>
      </c>
      <c r="G178" s="11">
        <v>4389.3100000000004</v>
      </c>
    </row>
    <row r="179" spans="1:7" x14ac:dyDescent="0.25">
      <c r="A179" t="s">
        <v>15</v>
      </c>
      <c r="B179" t="s">
        <v>7</v>
      </c>
      <c r="C179" t="s">
        <v>62</v>
      </c>
      <c r="D179" s="53" t="s">
        <v>91</v>
      </c>
      <c r="E179" t="s">
        <v>27</v>
      </c>
      <c r="G179" s="11">
        <v>4829.17</v>
      </c>
    </row>
    <row r="180" spans="1:7" x14ac:dyDescent="0.25">
      <c r="A180" t="s">
        <v>15</v>
      </c>
      <c r="B180" t="s">
        <v>7</v>
      </c>
      <c r="C180" t="s">
        <v>62</v>
      </c>
      <c r="D180" s="53" t="s">
        <v>92</v>
      </c>
      <c r="E180" t="s">
        <v>65</v>
      </c>
      <c r="G180" s="11">
        <v>3522</v>
      </c>
    </row>
    <row r="181" spans="1:7" x14ac:dyDescent="0.25">
      <c r="A181" s="8" t="s">
        <v>15</v>
      </c>
      <c r="B181" s="8" t="s">
        <v>7</v>
      </c>
      <c r="C181" s="8" t="s">
        <v>62</v>
      </c>
      <c r="D181" s="54" t="s">
        <v>93</v>
      </c>
      <c r="E181" s="8" t="s">
        <v>60</v>
      </c>
      <c r="F181" s="8"/>
      <c r="G181" s="13">
        <v>0</v>
      </c>
    </row>
    <row r="182" spans="1:7" x14ac:dyDescent="0.25">
      <c r="A182" s="9" t="s">
        <v>8</v>
      </c>
      <c r="B182" s="9" t="s">
        <v>6</v>
      </c>
      <c r="C182" s="9" t="s">
        <v>62</v>
      </c>
      <c r="D182" s="55" t="s">
        <v>85</v>
      </c>
      <c r="E182" s="9" t="s">
        <v>20</v>
      </c>
      <c r="F182" s="9"/>
      <c r="G182" s="14">
        <v>11378</v>
      </c>
    </row>
    <row r="183" spans="1:7" x14ac:dyDescent="0.25">
      <c r="A183" t="s">
        <v>8</v>
      </c>
      <c r="B183" t="s">
        <v>6</v>
      </c>
      <c r="C183" t="s">
        <v>62</v>
      </c>
      <c r="D183" s="53" t="s">
        <v>86</v>
      </c>
      <c r="E183" t="s">
        <v>21</v>
      </c>
      <c r="G183" s="11">
        <v>0</v>
      </c>
    </row>
    <row r="184" spans="1:7" x14ac:dyDescent="0.25">
      <c r="A184" t="s">
        <v>8</v>
      </c>
      <c r="B184" t="s">
        <v>6</v>
      </c>
      <c r="C184" t="s">
        <v>62</v>
      </c>
      <c r="D184" s="53" t="s">
        <v>87</v>
      </c>
      <c r="E184" t="s">
        <v>22</v>
      </c>
      <c r="G184" s="11">
        <v>4929.3599999999997</v>
      </c>
    </row>
    <row r="185" spans="1:7" x14ac:dyDescent="0.25">
      <c r="A185" t="s">
        <v>8</v>
      </c>
      <c r="B185" t="s">
        <v>6</v>
      </c>
      <c r="C185" t="s">
        <v>62</v>
      </c>
      <c r="D185" s="53" t="s">
        <v>88</v>
      </c>
      <c r="E185" t="s">
        <v>24</v>
      </c>
      <c r="G185" s="11">
        <v>0</v>
      </c>
    </row>
    <row r="186" spans="1:7" x14ac:dyDescent="0.25">
      <c r="A186" t="s">
        <v>8</v>
      </c>
      <c r="B186" t="s">
        <v>6</v>
      </c>
      <c r="C186" t="s">
        <v>62</v>
      </c>
      <c r="D186" s="53" t="s">
        <v>89</v>
      </c>
      <c r="E186" t="s">
        <v>59</v>
      </c>
      <c r="G186" s="11">
        <v>23705.51</v>
      </c>
    </row>
    <row r="187" spans="1:7" x14ac:dyDescent="0.25">
      <c r="A187" t="s">
        <v>8</v>
      </c>
      <c r="B187" t="s">
        <v>6</v>
      </c>
      <c r="C187" t="s">
        <v>62</v>
      </c>
      <c r="D187" s="53" t="s">
        <v>90</v>
      </c>
      <c r="E187" t="s">
        <v>25</v>
      </c>
      <c r="G187" s="11">
        <v>0</v>
      </c>
    </row>
    <row r="188" spans="1:7" x14ac:dyDescent="0.25">
      <c r="A188" t="s">
        <v>8</v>
      </c>
      <c r="B188" t="s">
        <v>6</v>
      </c>
      <c r="C188" t="s">
        <v>62</v>
      </c>
      <c r="D188" s="53" t="s">
        <v>91</v>
      </c>
      <c r="E188" t="s">
        <v>27</v>
      </c>
      <c r="G188" s="11">
        <v>0</v>
      </c>
    </row>
    <row r="189" spans="1:7" x14ac:dyDescent="0.25">
      <c r="A189" t="s">
        <v>8</v>
      </c>
      <c r="B189" t="s">
        <v>6</v>
      </c>
      <c r="C189" t="s">
        <v>62</v>
      </c>
      <c r="D189" s="53" t="s">
        <v>92</v>
      </c>
      <c r="E189" t="s">
        <v>65</v>
      </c>
      <c r="G189" s="11">
        <v>0</v>
      </c>
    </row>
    <row r="190" spans="1:7" x14ac:dyDescent="0.25">
      <c r="A190" s="8" t="s">
        <v>8</v>
      </c>
      <c r="B190" s="8" t="s">
        <v>6</v>
      </c>
      <c r="C190" s="8" t="s">
        <v>62</v>
      </c>
      <c r="D190" s="54" t="s">
        <v>93</v>
      </c>
      <c r="E190" s="8" t="s">
        <v>60</v>
      </c>
      <c r="F190" s="8"/>
      <c r="G190" s="13">
        <v>56386.71</v>
      </c>
    </row>
    <row r="191" spans="1:7" x14ac:dyDescent="0.25">
      <c r="A191" s="9" t="s">
        <v>8</v>
      </c>
      <c r="B191" s="9" t="s">
        <v>7</v>
      </c>
      <c r="C191" s="9" t="s">
        <v>62</v>
      </c>
      <c r="D191" s="55" t="s">
        <v>85</v>
      </c>
      <c r="E191" s="9" t="s">
        <v>20</v>
      </c>
      <c r="F191" s="9"/>
      <c r="G191" s="14">
        <v>0</v>
      </c>
    </row>
    <row r="192" spans="1:7" x14ac:dyDescent="0.25">
      <c r="A192" t="s">
        <v>8</v>
      </c>
      <c r="B192" t="s">
        <v>7</v>
      </c>
      <c r="C192" t="s">
        <v>62</v>
      </c>
      <c r="D192" s="53" t="s">
        <v>86</v>
      </c>
      <c r="E192" t="s">
        <v>21</v>
      </c>
      <c r="G192" s="11">
        <v>0</v>
      </c>
    </row>
    <row r="193" spans="1:7" x14ac:dyDescent="0.25">
      <c r="A193" t="s">
        <v>8</v>
      </c>
      <c r="B193" t="s">
        <v>7</v>
      </c>
      <c r="C193" t="s">
        <v>62</v>
      </c>
      <c r="D193" s="53" t="s">
        <v>87</v>
      </c>
      <c r="E193" t="s">
        <v>22</v>
      </c>
      <c r="G193" s="11">
        <v>0</v>
      </c>
    </row>
    <row r="194" spans="1:7" x14ac:dyDescent="0.25">
      <c r="A194" t="s">
        <v>8</v>
      </c>
      <c r="B194" t="s">
        <v>7</v>
      </c>
      <c r="C194" t="s">
        <v>62</v>
      </c>
      <c r="D194" s="53" t="s">
        <v>88</v>
      </c>
      <c r="E194" t="s">
        <v>24</v>
      </c>
      <c r="G194" s="11">
        <v>0</v>
      </c>
    </row>
    <row r="195" spans="1:7" x14ac:dyDescent="0.25">
      <c r="A195" t="s">
        <v>8</v>
      </c>
      <c r="B195" t="s">
        <v>7</v>
      </c>
      <c r="C195" t="s">
        <v>62</v>
      </c>
      <c r="D195" s="53" t="s">
        <v>89</v>
      </c>
      <c r="E195" t="s">
        <v>59</v>
      </c>
      <c r="G195" s="11">
        <v>0</v>
      </c>
    </row>
    <row r="196" spans="1:7" x14ac:dyDescent="0.25">
      <c r="A196" t="s">
        <v>8</v>
      </c>
      <c r="B196" t="s">
        <v>7</v>
      </c>
      <c r="C196" t="s">
        <v>62</v>
      </c>
      <c r="D196" s="53" t="s">
        <v>90</v>
      </c>
      <c r="E196" t="s">
        <v>25</v>
      </c>
      <c r="G196" s="11">
        <v>0</v>
      </c>
    </row>
    <row r="197" spans="1:7" x14ac:dyDescent="0.25">
      <c r="A197" t="s">
        <v>8</v>
      </c>
      <c r="B197" t="s">
        <v>7</v>
      </c>
      <c r="C197" t="s">
        <v>62</v>
      </c>
      <c r="D197" s="53" t="s">
        <v>91</v>
      </c>
      <c r="E197" t="s">
        <v>27</v>
      </c>
      <c r="G197" s="11">
        <v>0</v>
      </c>
    </row>
    <row r="198" spans="1:7" x14ac:dyDescent="0.25">
      <c r="A198" t="s">
        <v>8</v>
      </c>
      <c r="B198" t="s">
        <v>7</v>
      </c>
      <c r="C198" t="s">
        <v>62</v>
      </c>
      <c r="D198" s="53" t="s">
        <v>92</v>
      </c>
      <c r="E198" t="s">
        <v>65</v>
      </c>
      <c r="G198" s="11">
        <v>0</v>
      </c>
    </row>
    <row r="199" spans="1:7" x14ac:dyDescent="0.25">
      <c r="A199" s="8" t="s">
        <v>8</v>
      </c>
      <c r="B199" s="8" t="s">
        <v>7</v>
      </c>
      <c r="C199" s="8" t="s">
        <v>62</v>
      </c>
      <c r="D199" s="54" t="s">
        <v>93</v>
      </c>
      <c r="E199" s="8" t="s">
        <v>60</v>
      </c>
      <c r="F199" s="8"/>
      <c r="G199" s="13">
        <v>77730</v>
      </c>
    </row>
    <row r="200" spans="1:7" x14ac:dyDescent="0.25">
      <c r="A200" s="9" t="s">
        <v>11</v>
      </c>
      <c r="B200" s="9" t="s">
        <v>6</v>
      </c>
      <c r="C200" s="9" t="s">
        <v>62</v>
      </c>
      <c r="D200" s="55" t="s">
        <v>85</v>
      </c>
      <c r="E200" s="9" t="s">
        <v>20</v>
      </c>
      <c r="F200" s="9"/>
      <c r="G200" s="14">
        <v>122811</v>
      </c>
    </row>
    <row r="201" spans="1:7" x14ac:dyDescent="0.25">
      <c r="A201" t="s">
        <v>11</v>
      </c>
      <c r="B201" t="s">
        <v>6</v>
      </c>
      <c r="C201" t="s">
        <v>62</v>
      </c>
      <c r="D201" s="53" t="s">
        <v>86</v>
      </c>
      <c r="E201" t="s">
        <v>21</v>
      </c>
      <c r="G201" s="11">
        <v>30340</v>
      </c>
    </row>
    <row r="202" spans="1:7" x14ac:dyDescent="0.25">
      <c r="A202" t="s">
        <v>11</v>
      </c>
      <c r="B202" t="s">
        <v>6</v>
      </c>
      <c r="C202" t="s">
        <v>62</v>
      </c>
      <c r="D202" s="53" t="s">
        <v>87</v>
      </c>
      <c r="E202" t="s">
        <v>22</v>
      </c>
      <c r="G202" s="11">
        <v>55867</v>
      </c>
    </row>
    <row r="203" spans="1:7" x14ac:dyDescent="0.25">
      <c r="A203" t="s">
        <v>11</v>
      </c>
      <c r="B203" t="s">
        <v>6</v>
      </c>
      <c r="C203" t="s">
        <v>62</v>
      </c>
      <c r="D203" s="53" t="s">
        <v>88</v>
      </c>
      <c r="E203" t="s">
        <v>24</v>
      </c>
      <c r="G203" s="11">
        <v>0</v>
      </c>
    </row>
    <row r="204" spans="1:7" x14ac:dyDescent="0.25">
      <c r="A204" t="s">
        <v>11</v>
      </c>
      <c r="B204" t="s">
        <v>6</v>
      </c>
      <c r="C204" t="s">
        <v>62</v>
      </c>
      <c r="D204" s="53" t="s">
        <v>89</v>
      </c>
      <c r="E204" t="s">
        <v>59</v>
      </c>
      <c r="G204" s="11">
        <v>126.12</v>
      </c>
    </row>
    <row r="205" spans="1:7" x14ac:dyDescent="0.25">
      <c r="A205" t="s">
        <v>11</v>
      </c>
      <c r="B205" t="s">
        <v>6</v>
      </c>
      <c r="C205" t="s">
        <v>62</v>
      </c>
      <c r="D205" s="53" t="s">
        <v>90</v>
      </c>
      <c r="E205" t="s">
        <v>25</v>
      </c>
      <c r="G205" s="11">
        <v>20500</v>
      </c>
    </row>
    <row r="206" spans="1:7" x14ac:dyDescent="0.25">
      <c r="A206" t="s">
        <v>11</v>
      </c>
      <c r="B206" t="s">
        <v>6</v>
      </c>
      <c r="C206" t="s">
        <v>62</v>
      </c>
      <c r="D206" s="53" t="s">
        <v>91</v>
      </c>
      <c r="E206" t="s">
        <v>27</v>
      </c>
      <c r="G206" s="11">
        <v>4500</v>
      </c>
    </row>
    <row r="207" spans="1:7" x14ac:dyDescent="0.25">
      <c r="A207" t="s">
        <v>11</v>
      </c>
      <c r="B207" t="s">
        <v>6</v>
      </c>
      <c r="C207" t="s">
        <v>62</v>
      </c>
      <c r="D207" s="53" t="s">
        <v>92</v>
      </c>
      <c r="E207" t="s">
        <v>65</v>
      </c>
      <c r="G207" s="11">
        <v>13466</v>
      </c>
    </row>
    <row r="208" spans="1:7" x14ac:dyDescent="0.25">
      <c r="A208" s="8" t="s">
        <v>11</v>
      </c>
      <c r="B208" s="8" t="s">
        <v>6</v>
      </c>
      <c r="C208" s="8" t="s">
        <v>62</v>
      </c>
      <c r="D208" s="54" t="s">
        <v>93</v>
      </c>
      <c r="E208" s="8" t="s">
        <v>60</v>
      </c>
      <c r="F208" s="8"/>
      <c r="G208" s="13">
        <v>21720</v>
      </c>
    </row>
    <row r="209" spans="1:7" x14ac:dyDescent="0.25">
      <c r="A209" s="9" t="s">
        <v>11</v>
      </c>
      <c r="B209" s="9" t="s">
        <v>33</v>
      </c>
      <c r="C209" s="9" t="s">
        <v>62</v>
      </c>
      <c r="D209" s="55" t="s">
        <v>85</v>
      </c>
      <c r="E209" s="9" t="s">
        <v>20</v>
      </c>
      <c r="F209" s="9" t="s">
        <v>104</v>
      </c>
      <c r="G209" s="14">
        <v>2300</v>
      </c>
    </row>
    <row r="210" spans="1:7" x14ac:dyDescent="0.25">
      <c r="A210" t="s">
        <v>11</v>
      </c>
      <c r="B210" t="s">
        <v>33</v>
      </c>
      <c r="C210" t="s">
        <v>62</v>
      </c>
      <c r="D210" s="53" t="s">
        <v>86</v>
      </c>
      <c r="E210" t="s">
        <v>21</v>
      </c>
      <c r="F210" t="s">
        <v>104</v>
      </c>
      <c r="G210" s="11">
        <v>12000</v>
      </c>
    </row>
    <row r="211" spans="1:7" x14ac:dyDescent="0.25">
      <c r="A211" t="s">
        <v>11</v>
      </c>
      <c r="B211" t="s">
        <v>33</v>
      </c>
      <c r="C211" t="s">
        <v>62</v>
      </c>
      <c r="D211" s="53" t="s">
        <v>87</v>
      </c>
      <c r="E211" t="s">
        <v>22</v>
      </c>
      <c r="F211" t="s">
        <v>104</v>
      </c>
      <c r="G211" s="11">
        <v>2160</v>
      </c>
    </row>
    <row r="212" spans="1:7" x14ac:dyDescent="0.25">
      <c r="A212" t="s">
        <v>11</v>
      </c>
      <c r="B212" t="s">
        <v>33</v>
      </c>
      <c r="C212" t="s">
        <v>62</v>
      </c>
      <c r="D212" s="53" t="s">
        <v>88</v>
      </c>
      <c r="E212" t="s">
        <v>24</v>
      </c>
      <c r="F212" t="s">
        <v>104</v>
      </c>
      <c r="G212" s="11">
        <v>1940</v>
      </c>
    </row>
    <row r="213" spans="1:7" x14ac:dyDescent="0.25">
      <c r="A213" t="s">
        <v>11</v>
      </c>
      <c r="B213" t="s">
        <v>33</v>
      </c>
      <c r="C213" t="s">
        <v>62</v>
      </c>
      <c r="D213" s="53" t="s">
        <v>89</v>
      </c>
      <c r="E213" t="s">
        <v>59</v>
      </c>
      <c r="F213" t="s">
        <v>104</v>
      </c>
      <c r="G213" s="11">
        <v>0</v>
      </c>
    </row>
    <row r="214" spans="1:7" x14ac:dyDescent="0.25">
      <c r="A214" t="s">
        <v>11</v>
      </c>
      <c r="B214" t="s">
        <v>33</v>
      </c>
      <c r="C214" t="s">
        <v>62</v>
      </c>
      <c r="D214" s="53" t="s">
        <v>90</v>
      </c>
      <c r="E214" t="s">
        <v>25</v>
      </c>
      <c r="F214" t="s">
        <v>104</v>
      </c>
      <c r="G214" s="11">
        <v>0</v>
      </c>
    </row>
    <row r="215" spans="1:7" x14ac:dyDescent="0.25">
      <c r="A215" t="s">
        <v>11</v>
      </c>
      <c r="B215" t="s">
        <v>33</v>
      </c>
      <c r="C215" t="s">
        <v>62</v>
      </c>
      <c r="D215" s="53" t="s">
        <v>91</v>
      </c>
      <c r="E215" t="s">
        <v>27</v>
      </c>
      <c r="F215" t="s">
        <v>104</v>
      </c>
      <c r="G215" s="11">
        <v>600</v>
      </c>
    </row>
    <row r="216" spans="1:7" x14ac:dyDescent="0.25">
      <c r="A216" t="s">
        <v>11</v>
      </c>
      <c r="B216" t="s">
        <v>33</v>
      </c>
      <c r="C216" t="s">
        <v>62</v>
      </c>
      <c r="D216" s="53" t="s">
        <v>92</v>
      </c>
      <c r="E216" t="s">
        <v>65</v>
      </c>
      <c r="F216" t="s">
        <v>104</v>
      </c>
      <c r="G216" s="11">
        <v>1000</v>
      </c>
    </row>
    <row r="217" spans="1:7" x14ac:dyDescent="0.25">
      <c r="A217" s="8" t="s">
        <v>11</v>
      </c>
      <c r="B217" s="8" t="s">
        <v>33</v>
      </c>
      <c r="C217" s="8" t="s">
        <v>62</v>
      </c>
      <c r="D217" s="54" t="s">
        <v>93</v>
      </c>
      <c r="E217" s="8" t="s">
        <v>60</v>
      </c>
      <c r="F217" s="8" t="s">
        <v>104</v>
      </c>
      <c r="G217" s="13">
        <v>0</v>
      </c>
    </row>
    <row r="218" spans="1:7" x14ac:dyDescent="0.25">
      <c r="A218" s="9" t="s">
        <v>11</v>
      </c>
      <c r="B218" s="9" t="s">
        <v>7</v>
      </c>
      <c r="C218" s="9" t="s">
        <v>62</v>
      </c>
      <c r="D218" s="55" t="s">
        <v>85</v>
      </c>
      <c r="E218" s="9" t="s">
        <v>20</v>
      </c>
      <c r="F218" s="9"/>
      <c r="G218" s="14">
        <v>3900</v>
      </c>
    </row>
    <row r="219" spans="1:7" x14ac:dyDescent="0.25">
      <c r="A219" t="s">
        <v>11</v>
      </c>
      <c r="B219" t="s">
        <v>7</v>
      </c>
      <c r="C219" t="s">
        <v>62</v>
      </c>
      <c r="D219" s="53" t="s">
        <v>86</v>
      </c>
      <c r="E219" t="s">
        <v>21</v>
      </c>
      <c r="G219" s="11">
        <v>43742</v>
      </c>
    </row>
    <row r="220" spans="1:7" x14ac:dyDescent="0.25">
      <c r="A220" t="s">
        <v>11</v>
      </c>
      <c r="B220" t="s">
        <v>7</v>
      </c>
      <c r="C220" t="s">
        <v>62</v>
      </c>
      <c r="D220" s="53" t="s">
        <v>87</v>
      </c>
      <c r="E220" t="s">
        <v>22</v>
      </c>
      <c r="G220" s="11">
        <v>20867</v>
      </c>
    </row>
    <row r="221" spans="1:7" x14ac:dyDescent="0.25">
      <c r="A221" t="s">
        <v>11</v>
      </c>
      <c r="B221" t="s">
        <v>7</v>
      </c>
      <c r="C221" t="s">
        <v>62</v>
      </c>
      <c r="D221" s="53" t="s">
        <v>88</v>
      </c>
      <c r="E221" t="s">
        <v>24</v>
      </c>
      <c r="G221" s="11">
        <v>0</v>
      </c>
    </row>
    <row r="222" spans="1:7" x14ac:dyDescent="0.25">
      <c r="A222" t="s">
        <v>11</v>
      </c>
      <c r="B222" t="s">
        <v>7</v>
      </c>
      <c r="C222" t="s">
        <v>62</v>
      </c>
      <c r="D222" s="53" t="s">
        <v>89</v>
      </c>
      <c r="E222" t="s">
        <v>59</v>
      </c>
      <c r="G222" s="11">
        <v>0</v>
      </c>
    </row>
    <row r="223" spans="1:7" x14ac:dyDescent="0.25">
      <c r="A223" t="s">
        <v>11</v>
      </c>
      <c r="B223" t="s">
        <v>7</v>
      </c>
      <c r="C223" t="s">
        <v>62</v>
      </c>
      <c r="D223" s="53" t="s">
        <v>90</v>
      </c>
      <c r="E223" t="s">
        <v>25</v>
      </c>
      <c r="G223" s="11">
        <v>3592</v>
      </c>
    </row>
    <row r="224" spans="1:7" x14ac:dyDescent="0.25">
      <c r="A224" t="s">
        <v>11</v>
      </c>
      <c r="B224" t="s">
        <v>7</v>
      </c>
      <c r="C224" t="s">
        <v>62</v>
      </c>
      <c r="D224" s="53" t="s">
        <v>91</v>
      </c>
      <c r="E224" t="s">
        <v>27</v>
      </c>
      <c r="G224" s="11">
        <v>1838</v>
      </c>
    </row>
    <row r="225" spans="1:7" x14ac:dyDescent="0.25">
      <c r="A225" t="s">
        <v>11</v>
      </c>
      <c r="B225" t="s">
        <v>7</v>
      </c>
      <c r="C225" t="s">
        <v>62</v>
      </c>
      <c r="D225" s="53" t="s">
        <v>92</v>
      </c>
      <c r="E225" t="s">
        <v>65</v>
      </c>
      <c r="G225" s="11">
        <v>3877.75</v>
      </c>
    </row>
    <row r="226" spans="1:7" x14ac:dyDescent="0.25">
      <c r="A226" s="8" t="s">
        <v>11</v>
      </c>
      <c r="B226" s="8" t="s">
        <v>7</v>
      </c>
      <c r="C226" s="8" t="s">
        <v>62</v>
      </c>
      <c r="D226" s="54" t="s">
        <v>93</v>
      </c>
      <c r="E226" s="8" t="s">
        <v>60</v>
      </c>
      <c r="F226" s="8"/>
      <c r="G226" s="13">
        <v>0</v>
      </c>
    </row>
    <row r="227" spans="1:7" x14ac:dyDescent="0.25">
      <c r="A227" s="9" t="s">
        <v>94</v>
      </c>
      <c r="B227" s="9" t="s">
        <v>6</v>
      </c>
      <c r="C227" s="9" t="s">
        <v>62</v>
      </c>
      <c r="D227" s="55" t="s">
        <v>85</v>
      </c>
      <c r="E227" s="9" t="s">
        <v>20</v>
      </c>
      <c r="F227" s="9"/>
      <c r="G227" s="14">
        <v>0</v>
      </c>
    </row>
    <row r="228" spans="1:7" x14ac:dyDescent="0.25">
      <c r="A228" t="s">
        <v>94</v>
      </c>
      <c r="B228" t="s">
        <v>6</v>
      </c>
      <c r="C228" t="s">
        <v>62</v>
      </c>
      <c r="D228" s="53" t="s">
        <v>86</v>
      </c>
      <c r="E228" t="s">
        <v>21</v>
      </c>
      <c r="G228" s="11">
        <v>15400</v>
      </c>
    </row>
    <row r="229" spans="1:7" x14ac:dyDescent="0.25">
      <c r="A229" t="s">
        <v>94</v>
      </c>
      <c r="B229" t="s">
        <v>6</v>
      </c>
      <c r="C229" t="s">
        <v>62</v>
      </c>
      <c r="D229" s="53" t="s">
        <v>87</v>
      </c>
      <c r="E229" t="s">
        <v>22</v>
      </c>
      <c r="G229" s="11">
        <v>2901.97</v>
      </c>
    </row>
    <row r="230" spans="1:7" x14ac:dyDescent="0.25">
      <c r="A230" t="s">
        <v>94</v>
      </c>
      <c r="B230" t="s">
        <v>6</v>
      </c>
      <c r="C230" t="s">
        <v>62</v>
      </c>
      <c r="D230" s="53" t="s">
        <v>88</v>
      </c>
      <c r="E230" t="s">
        <v>24</v>
      </c>
      <c r="G230" s="11">
        <v>10171.75</v>
      </c>
    </row>
    <row r="231" spans="1:7" x14ac:dyDescent="0.25">
      <c r="A231" t="s">
        <v>94</v>
      </c>
      <c r="B231" t="s">
        <v>6</v>
      </c>
      <c r="C231" t="s">
        <v>62</v>
      </c>
      <c r="D231" s="53" t="s">
        <v>89</v>
      </c>
      <c r="E231" t="s">
        <v>59</v>
      </c>
      <c r="G231" s="11">
        <v>66345.87</v>
      </c>
    </row>
    <row r="232" spans="1:7" x14ac:dyDescent="0.25">
      <c r="A232" t="s">
        <v>94</v>
      </c>
      <c r="B232" t="s">
        <v>6</v>
      </c>
      <c r="C232" t="s">
        <v>62</v>
      </c>
      <c r="D232" s="53" t="s">
        <v>90</v>
      </c>
      <c r="E232" t="s">
        <v>25</v>
      </c>
      <c r="G232" s="11">
        <v>0</v>
      </c>
    </row>
    <row r="233" spans="1:7" x14ac:dyDescent="0.25">
      <c r="A233" t="s">
        <v>94</v>
      </c>
      <c r="B233" t="s">
        <v>6</v>
      </c>
      <c r="C233" t="s">
        <v>62</v>
      </c>
      <c r="D233" s="53" t="s">
        <v>91</v>
      </c>
      <c r="E233" t="s">
        <v>27</v>
      </c>
      <c r="G233" s="11">
        <v>0</v>
      </c>
    </row>
    <row r="234" spans="1:7" x14ac:dyDescent="0.25">
      <c r="A234" t="s">
        <v>94</v>
      </c>
      <c r="B234" t="s">
        <v>6</v>
      </c>
      <c r="C234" t="s">
        <v>62</v>
      </c>
      <c r="D234" s="53" t="s">
        <v>92</v>
      </c>
      <c r="E234" t="s">
        <v>65</v>
      </c>
      <c r="G234" s="11">
        <v>6543.82</v>
      </c>
    </row>
    <row r="235" spans="1:7" x14ac:dyDescent="0.25">
      <c r="A235" s="8" t="s">
        <v>94</v>
      </c>
      <c r="B235" s="8" t="s">
        <v>6</v>
      </c>
      <c r="C235" s="8" t="s">
        <v>62</v>
      </c>
      <c r="D235" s="54" t="s">
        <v>93</v>
      </c>
      <c r="E235" s="8" t="s">
        <v>60</v>
      </c>
      <c r="F235" s="8"/>
      <c r="G235" s="13">
        <v>31829.9</v>
      </c>
    </row>
    <row r="236" spans="1:7" x14ac:dyDescent="0.25">
      <c r="A236" s="9" t="s">
        <v>94</v>
      </c>
      <c r="B236" s="9" t="s">
        <v>7</v>
      </c>
      <c r="C236" s="9" t="s">
        <v>62</v>
      </c>
      <c r="D236" s="55" t="s">
        <v>85</v>
      </c>
      <c r="E236" s="9" t="s">
        <v>20</v>
      </c>
      <c r="F236" s="9"/>
      <c r="G236" s="14">
        <v>10358</v>
      </c>
    </row>
    <row r="237" spans="1:7" x14ac:dyDescent="0.25">
      <c r="A237" t="s">
        <v>94</v>
      </c>
      <c r="B237" t="s">
        <v>7</v>
      </c>
      <c r="C237" t="s">
        <v>62</v>
      </c>
      <c r="D237" s="53" t="s">
        <v>86</v>
      </c>
      <c r="E237" t="s">
        <v>21</v>
      </c>
      <c r="G237" s="11">
        <v>0</v>
      </c>
    </row>
    <row r="238" spans="1:7" x14ac:dyDescent="0.25">
      <c r="A238" t="s">
        <v>94</v>
      </c>
      <c r="B238" t="s">
        <v>7</v>
      </c>
      <c r="C238" t="s">
        <v>62</v>
      </c>
      <c r="D238" s="53" t="s">
        <v>87</v>
      </c>
      <c r="E238" t="s">
        <v>22</v>
      </c>
      <c r="G238" s="11">
        <v>5121.2299999999996</v>
      </c>
    </row>
    <row r="239" spans="1:7" x14ac:dyDescent="0.25">
      <c r="A239" t="s">
        <v>94</v>
      </c>
      <c r="B239" t="s">
        <v>7</v>
      </c>
      <c r="C239" t="s">
        <v>62</v>
      </c>
      <c r="D239" s="53" t="s">
        <v>88</v>
      </c>
      <c r="E239" t="s">
        <v>24</v>
      </c>
      <c r="G239" s="11">
        <v>0</v>
      </c>
    </row>
    <row r="240" spans="1:7" x14ac:dyDescent="0.25">
      <c r="A240" t="s">
        <v>94</v>
      </c>
      <c r="B240" t="s">
        <v>7</v>
      </c>
      <c r="C240" t="s">
        <v>62</v>
      </c>
      <c r="D240" s="53" t="s">
        <v>89</v>
      </c>
      <c r="E240" t="s">
        <v>59</v>
      </c>
      <c r="G240" s="11">
        <v>21989</v>
      </c>
    </row>
    <row r="241" spans="1:7" x14ac:dyDescent="0.25">
      <c r="A241" t="s">
        <v>94</v>
      </c>
      <c r="B241" t="s">
        <v>7</v>
      </c>
      <c r="C241" t="s">
        <v>62</v>
      </c>
      <c r="D241" s="53" t="s">
        <v>90</v>
      </c>
      <c r="E241" t="s">
        <v>25</v>
      </c>
      <c r="G241" s="11">
        <v>0</v>
      </c>
    </row>
    <row r="242" spans="1:7" x14ac:dyDescent="0.25">
      <c r="A242" t="s">
        <v>94</v>
      </c>
      <c r="B242" t="s">
        <v>7</v>
      </c>
      <c r="C242" t="s">
        <v>62</v>
      </c>
      <c r="D242" s="53" t="s">
        <v>91</v>
      </c>
      <c r="E242" t="s">
        <v>27</v>
      </c>
      <c r="G242" s="11">
        <v>0</v>
      </c>
    </row>
    <row r="243" spans="1:7" x14ac:dyDescent="0.25">
      <c r="A243" t="s">
        <v>94</v>
      </c>
      <c r="B243" t="s">
        <v>7</v>
      </c>
      <c r="C243" t="s">
        <v>62</v>
      </c>
      <c r="D243" s="53" t="s">
        <v>92</v>
      </c>
      <c r="E243" t="s">
        <v>65</v>
      </c>
      <c r="G243" s="11">
        <v>1873.5</v>
      </c>
    </row>
    <row r="244" spans="1:7" x14ac:dyDescent="0.25">
      <c r="A244" s="8" t="s">
        <v>94</v>
      </c>
      <c r="B244" s="8" t="s">
        <v>7</v>
      </c>
      <c r="C244" s="8" t="s">
        <v>62</v>
      </c>
      <c r="D244" s="54" t="s">
        <v>93</v>
      </c>
      <c r="E244" s="8" t="s">
        <v>60</v>
      </c>
      <c r="F244" s="8"/>
      <c r="G244" s="13">
        <v>0</v>
      </c>
    </row>
    <row r="245" spans="1:7" x14ac:dyDescent="0.25">
      <c r="A245" s="9" t="s">
        <v>9</v>
      </c>
      <c r="B245" s="9" t="s">
        <v>6</v>
      </c>
      <c r="C245" s="9" t="s">
        <v>62</v>
      </c>
      <c r="D245" s="55" t="s">
        <v>85</v>
      </c>
      <c r="E245" s="9" t="s">
        <v>20</v>
      </c>
      <c r="F245" s="9"/>
      <c r="G245" s="14">
        <v>70380.66</v>
      </c>
    </row>
    <row r="246" spans="1:7" x14ac:dyDescent="0.25">
      <c r="A246" t="s">
        <v>9</v>
      </c>
      <c r="B246" t="s">
        <v>6</v>
      </c>
      <c r="C246" t="s">
        <v>62</v>
      </c>
      <c r="D246" s="53" t="s">
        <v>86</v>
      </c>
      <c r="E246" t="s">
        <v>21</v>
      </c>
      <c r="G246" s="11">
        <v>13500</v>
      </c>
    </row>
    <row r="247" spans="1:7" x14ac:dyDescent="0.25">
      <c r="A247" t="s">
        <v>9</v>
      </c>
      <c r="B247" t="s">
        <v>6</v>
      </c>
      <c r="C247" t="s">
        <v>62</v>
      </c>
      <c r="D247" s="53" t="s">
        <v>87</v>
      </c>
      <c r="E247" t="s">
        <v>22</v>
      </c>
      <c r="G247" s="11">
        <v>24270.86</v>
      </c>
    </row>
    <row r="248" spans="1:7" x14ac:dyDescent="0.25">
      <c r="A248" t="s">
        <v>9</v>
      </c>
      <c r="B248" t="s">
        <v>6</v>
      </c>
      <c r="C248" t="s">
        <v>62</v>
      </c>
      <c r="D248" s="53" t="s">
        <v>88</v>
      </c>
      <c r="E248" t="s">
        <v>24</v>
      </c>
      <c r="G248" s="11">
        <v>0</v>
      </c>
    </row>
    <row r="249" spans="1:7" x14ac:dyDescent="0.25">
      <c r="A249" t="s">
        <v>9</v>
      </c>
      <c r="B249" t="s">
        <v>6</v>
      </c>
      <c r="C249" t="s">
        <v>62</v>
      </c>
      <c r="D249" s="53" t="s">
        <v>89</v>
      </c>
      <c r="E249" t="s">
        <v>59</v>
      </c>
      <c r="G249" s="11">
        <v>7423</v>
      </c>
    </row>
    <row r="250" spans="1:7" x14ac:dyDescent="0.25">
      <c r="A250" t="s">
        <v>9</v>
      </c>
      <c r="B250" t="s">
        <v>6</v>
      </c>
      <c r="C250" t="s">
        <v>62</v>
      </c>
      <c r="D250" s="53" t="s">
        <v>90</v>
      </c>
      <c r="E250" t="s">
        <v>25</v>
      </c>
      <c r="G250" s="11">
        <v>9082.2900000000009</v>
      </c>
    </row>
    <row r="251" spans="1:7" x14ac:dyDescent="0.25">
      <c r="A251" t="s">
        <v>9</v>
      </c>
      <c r="B251" t="s">
        <v>6</v>
      </c>
      <c r="C251" t="s">
        <v>62</v>
      </c>
      <c r="D251" s="53" t="s">
        <v>91</v>
      </c>
      <c r="E251" t="s">
        <v>27</v>
      </c>
      <c r="G251" s="11">
        <v>575</v>
      </c>
    </row>
    <row r="252" spans="1:7" x14ac:dyDescent="0.25">
      <c r="A252" t="s">
        <v>9</v>
      </c>
      <c r="B252" t="s">
        <v>6</v>
      </c>
      <c r="C252" t="s">
        <v>62</v>
      </c>
      <c r="D252" s="53" t="s">
        <v>92</v>
      </c>
      <c r="E252" t="s">
        <v>65</v>
      </c>
      <c r="G252" s="11">
        <v>0</v>
      </c>
    </row>
    <row r="253" spans="1:7" x14ac:dyDescent="0.25">
      <c r="A253" s="8" t="s">
        <v>9</v>
      </c>
      <c r="B253" s="8" t="s">
        <v>6</v>
      </c>
      <c r="C253" s="8" t="s">
        <v>62</v>
      </c>
      <c r="D253" s="54" t="s">
        <v>93</v>
      </c>
      <c r="E253" s="8" t="s">
        <v>60</v>
      </c>
      <c r="F253" s="8"/>
      <c r="G253" s="13">
        <v>10905</v>
      </c>
    </row>
    <row r="254" spans="1:7" x14ac:dyDescent="0.25">
      <c r="A254" s="9" t="s">
        <v>9</v>
      </c>
      <c r="B254" s="9" t="s">
        <v>7</v>
      </c>
      <c r="C254" s="9" t="s">
        <v>62</v>
      </c>
      <c r="D254" s="55" t="s">
        <v>85</v>
      </c>
      <c r="E254" s="9" t="s">
        <v>20</v>
      </c>
      <c r="F254" s="9"/>
      <c r="G254" s="14">
        <v>30867.8</v>
      </c>
    </row>
    <row r="255" spans="1:7" x14ac:dyDescent="0.25">
      <c r="A255" t="s">
        <v>9</v>
      </c>
      <c r="B255" t="s">
        <v>7</v>
      </c>
      <c r="C255" t="s">
        <v>62</v>
      </c>
      <c r="D255" s="53" t="s">
        <v>86</v>
      </c>
      <c r="E255" t="s">
        <v>21</v>
      </c>
      <c r="G255" s="11">
        <v>16910.45</v>
      </c>
    </row>
    <row r="256" spans="1:7" x14ac:dyDescent="0.25">
      <c r="A256" t="s">
        <v>9</v>
      </c>
      <c r="B256" t="s">
        <v>7</v>
      </c>
      <c r="C256" t="s">
        <v>62</v>
      </c>
      <c r="D256" s="53" t="s">
        <v>87</v>
      </c>
      <c r="E256" t="s">
        <v>22</v>
      </c>
      <c r="G256" s="11">
        <v>10495.05</v>
      </c>
    </row>
    <row r="257" spans="1:7" x14ac:dyDescent="0.25">
      <c r="A257" t="s">
        <v>9</v>
      </c>
      <c r="B257" t="s">
        <v>7</v>
      </c>
      <c r="C257" t="s">
        <v>62</v>
      </c>
      <c r="D257" s="53" t="s">
        <v>88</v>
      </c>
      <c r="E257" t="s">
        <v>24</v>
      </c>
      <c r="G257" s="11">
        <v>0</v>
      </c>
    </row>
    <row r="258" spans="1:7" x14ac:dyDescent="0.25">
      <c r="A258" t="s">
        <v>9</v>
      </c>
      <c r="B258" t="s">
        <v>7</v>
      </c>
      <c r="C258" t="s">
        <v>62</v>
      </c>
      <c r="D258" s="53" t="s">
        <v>89</v>
      </c>
      <c r="E258" t="s">
        <v>59</v>
      </c>
      <c r="G258" s="11">
        <v>20463.27</v>
      </c>
    </row>
    <row r="259" spans="1:7" x14ac:dyDescent="0.25">
      <c r="A259" t="s">
        <v>9</v>
      </c>
      <c r="B259" t="s">
        <v>7</v>
      </c>
      <c r="C259" t="s">
        <v>62</v>
      </c>
      <c r="D259" s="53" t="s">
        <v>90</v>
      </c>
      <c r="E259" t="s">
        <v>25</v>
      </c>
      <c r="G259" s="11">
        <v>1879.04</v>
      </c>
    </row>
    <row r="260" spans="1:7" x14ac:dyDescent="0.25">
      <c r="A260" t="s">
        <v>9</v>
      </c>
      <c r="B260" t="s">
        <v>7</v>
      </c>
      <c r="C260" t="s">
        <v>62</v>
      </c>
      <c r="D260" s="53" t="s">
        <v>91</v>
      </c>
      <c r="E260" t="s">
        <v>27</v>
      </c>
      <c r="G260" s="11">
        <v>1690</v>
      </c>
    </row>
    <row r="261" spans="1:7" x14ac:dyDescent="0.25">
      <c r="A261" t="s">
        <v>9</v>
      </c>
      <c r="B261" t="s">
        <v>7</v>
      </c>
      <c r="C261" t="s">
        <v>62</v>
      </c>
      <c r="D261" s="53" t="s">
        <v>92</v>
      </c>
      <c r="E261" t="s">
        <v>65</v>
      </c>
      <c r="G261" s="11">
        <v>4115.28</v>
      </c>
    </row>
    <row r="262" spans="1:7" x14ac:dyDescent="0.25">
      <c r="A262" s="8" t="s">
        <v>9</v>
      </c>
      <c r="B262" s="8" t="s">
        <v>7</v>
      </c>
      <c r="C262" s="8" t="s">
        <v>62</v>
      </c>
      <c r="D262" s="54" t="s">
        <v>93</v>
      </c>
      <c r="E262" s="8" t="s">
        <v>60</v>
      </c>
      <c r="F262" s="8"/>
      <c r="G262" s="13">
        <v>0</v>
      </c>
    </row>
    <row r="263" spans="1:7" x14ac:dyDescent="0.25">
      <c r="A263" s="9" t="s">
        <v>10</v>
      </c>
      <c r="B263" s="9" t="s">
        <v>6</v>
      </c>
      <c r="C263" s="9" t="s">
        <v>62</v>
      </c>
      <c r="D263" s="55" t="s">
        <v>85</v>
      </c>
      <c r="E263" s="9" t="s">
        <v>20</v>
      </c>
      <c r="F263" s="9"/>
      <c r="G263" s="14">
        <v>26031.200000000001</v>
      </c>
    </row>
    <row r="264" spans="1:7" x14ac:dyDescent="0.25">
      <c r="A264" t="s">
        <v>10</v>
      </c>
      <c r="B264" t="s">
        <v>6</v>
      </c>
      <c r="C264" t="s">
        <v>62</v>
      </c>
      <c r="D264" s="53" t="s">
        <v>86</v>
      </c>
      <c r="E264" t="s">
        <v>21</v>
      </c>
      <c r="G264" s="11">
        <v>0</v>
      </c>
    </row>
    <row r="265" spans="1:7" x14ac:dyDescent="0.25">
      <c r="A265" t="s">
        <v>10</v>
      </c>
      <c r="B265" t="s">
        <v>6</v>
      </c>
      <c r="C265" t="s">
        <v>62</v>
      </c>
      <c r="D265" s="53" t="s">
        <v>87</v>
      </c>
      <c r="E265" t="s">
        <v>22</v>
      </c>
      <c r="G265" s="11">
        <v>9082.25</v>
      </c>
    </row>
    <row r="266" spans="1:7" x14ac:dyDescent="0.25">
      <c r="A266" t="s">
        <v>10</v>
      </c>
      <c r="B266" t="s">
        <v>6</v>
      </c>
      <c r="C266" t="s">
        <v>62</v>
      </c>
      <c r="D266" s="53" t="s">
        <v>88</v>
      </c>
      <c r="E266" t="s">
        <v>24</v>
      </c>
      <c r="G266" s="11">
        <v>0</v>
      </c>
    </row>
    <row r="267" spans="1:7" x14ac:dyDescent="0.25">
      <c r="A267" t="s">
        <v>10</v>
      </c>
      <c r="B267" t="s">
        <v>6</v>
      </c>
      <c r="C267" t="s">
        <v>62</v>
      </c>
      <c r="D267" s="53" t="s">
        <v>89</v>
      </c>
      <c r="E267" t="s">
        <v>59</v>
      </c>
      <c r="G267" s="11">
        <v>10553.98</v>
      </c>
    </row>
    <row r="268" spans="1:7" x14ac:dyDescent="0.25">
      <c r="A268" t="s">
        <v>10</v>
      </c>
      <c r="B268" t="s">
        <v>6</v>
      </c>
      <c r="C268" t="s">
        <v>62</v>
      </c>
      <c r="D268" s="53" t="s">
        <v>90</v>
      </c>
      <c r="E268" t="s">
        <v>25</v>
      </c>
      <c r="G268" s="11">
        <v>3356.25</v>
      </c>
    </row>
    <row r="269" spans="1:7" x14ac:dyDescent="0.25">
      <c r="A269" t="s">
        <v>10</v>
      </c>
      <c r="B269" t="s">
        <v>6</v>
      </c>
      <c r="C269" t="s">
        <v>62</v>
      </c>
      <c r="D269" s="53" t="s">
        <v>91</v>
      </c>
      <c r="E269" t="s">
        <v>27</v>
      </c>
      <c r="G269" s="11">
        <v>0</v>
      </c>
    </row>
    <row r="270" spans="1:7" x14ac:dyDescent="0.25">
      <c r="A270" t="s">
        <v>10</v>
      </c>
      <c r="B270" t="s">
        <v>6</v>
      </c>
      <c r="C270" t="s">
        <v>62</v>
      </c>
      <c r="D270" s="53" t="s">
        <v>92</v>
      </c>
      <c r="E270" t="s">
        <v>65</v>
      </c>
      <c r="G270" s="11">
        <v>2580</v>
      </c>
    </row>
    <row r="271" spans="1:7" x14ac:dyDescent="0.25">
      <c r="A271" s="8" t="s">
        <v>10</v>
      </c>
      <c r="B271" s="8" t="s">
        <v>6</v>
      </c>
      <c r="C271" s="8" t="s">
        <v>62</v>
      </c>
      <c r="D271" s="54" t="s">
        <v>93</v>
      </c>
      <c r="E271" s="8" t="s">
        <v>60</v>
      </c>
      <c r="F271" s="8"/>
      <c r="G271" s="13">
        <v>14210</v>
      </c>
    </row>
    <row r="272" spans="1:7" x14ac:dyDescent="0.25">
      <c r="A272" s="9" t="s">
        <v>10</v>
      </c>
      <c r="B272" s="9" t="s">
        <v>7</v>
      </c>
      <c r="C272" s="9" t="s">
        <v>62</v>
      </c>
      <c r="D272" s="55" t="s">
        <v>85</v>
      </c>
      <c r="E272" s="9" t="s">
        <v>20</v>
      </c>
      <c r="F272" s="9"/>
      <c r="G272" s="14">
        <v>36127.519999999997</v>
      </c>
    </row>
    <row r="273" spans="1:7" x14ac:dyDescent="0.25">
      <c r="A273" t="s">
        <v>10</v>
      </c>
      <c r="B273" t="s">
        <v>7</v>
      </c>
      <c r="C273" t="s">
        <v>62</v>
      </c>
      <c r="D273" s="53" t="s">
        <v>86</v>
      </c>
      <c r="E273" t="s">
        <v>21</v>
      </c>
      <c r="G273" s="11">
        <v>0</v>
      </c>
    </row>
    <row r="274" spans="1:7" x14ac:dyDescent="0.25">
      <c r="A274" t="s">
        <v>10</v>
      </c>
      <c r="B274" t="s">
        <v>7</v>
      </c>
      <c r="C274" t="s">
        <v>62</v>
      </c>
      <c r="D274" s="53" t="s">
        <v>87</v>
      </c>
      <c r="E274" t="s">
        <v>22</v>
      </c>
      <c r="G274" s="11">
        <v>16816.98</v>
      </c>
    </row>
    <row r="275" spans="1:7" x14ac:dyDescent="0.25">
      <c r="A275" t="s">
        <v>10</v>
      </c>
      <c r="B275" t="s">
        <v>7</v>
      </c>
      <c r="C275" t="s">
        <v>62</v>
      </c>
      <c r="D275" s="53" t="s">
        <v>88</v>
      </c>
      <c r="E275" t="s">
        <v>24</v>
      </c>
      <c r="G275" s="11">
        <v>0</v>
      </c>
    </row>
    <row r="276" spans="1:7" x14ac:dyDescent="0.25">
      <c r="A276" t="s">
        <v>10</v>
      </c>
      <c r="B276" t="s">
        <v>7</v>
      </c>
      <c r="C276" t="s">
        <v>62</v>
      </c>
      <c r="D276" s="53" t="s">
        <v>89</v>
      </c>
      <c r="E276" t="s">
        <v>59</v>
      </c>
      <c r="G276" s="11">
        <v>0</v>
      </c>
    </row>
    <row r="277" spans="1:7" x14ac:dyDescent="0.25">
      <c r="A277" t="s">
        <v>10</v>
      </c>
      <c r="B277" t="s">
        <v>7</v>
      </c>
      <c r="C277" t="s">
        <v>62</v>
      </c>
      <c r="D277" s="53" t="s">
        <v>90</v>
      </c>
      <c r="E277" t="s">
        <v>25</v>
      </c>
      <c r="G277" s="11">
        <v>2509.9899999999998</v>
      </c>
    </row>
    <row r="278" spans="1:7" x14ac:dyDescent="0.25">
      <c r="A278" t="s">
        <v>10</v>
      </c>
      <c r="B278" t="s">
        <v>7</v>
      </c>
      <c r="C278" t="s">
        <v>62</v>
      </c>
      <c r="D278" s="53" t="s">
        <v>91</v>
      </c>
      <c r="E278" t="s">
        <v>27</v>
      </c>
      <c r="G278" s="11">
        <v>4700</v>
      </c>
    </row>
    <row r="279" spans="1:7" x14ac:dyDescent="0.25">
      <c r="A279" t="s">
        <v>10</v>
      </c>
      <c r="B279" t="s">
        <v>7</v>
      </c>
      <c r="C279" t="s">
        <v>62</v>
      </c>
      <c r="D279" s="53" t="s">
        <v>92</v>
      </c>
      <c r="E279" t="s">
        <v>65</v>
      </c>
      <c r="G279" s="11">
        <v>3007.68</v>
      </c>
    </row>
    <row r="280" spans="1:7" x14ac:dyDescent="0.25">
      <c r="A280" s="8" t="s">
        <v>10</v>
      </c>
      <c r="B280" s="8" t="s">
        <v>7</v>
      </c>
      <c r="C280" s="8" t="s">
        <v>62</v>
      </c>
      <c r="D280" s="54" t="s">
        <v>93</v>
      </c>
      <c r="E280" s="8" t="s">
        <v>60</v>
      </c>
      <c r="F280" s="8"/>
      <c r="G280" s="13">
        <v>0</v>
      </c>
    </row>
    <row r="281" spans="1:7" x14ac:dyDescent="0.25">
      <c r="D281" s="53"/>
      <c r="G281"/>
    </row>
    <row r="282" spans="1:7" x14ac:dyDescent="0.25">
      <c r="D282" s="53"/>
      <c r="G282"/>
    </row>
    <row r="283" spans="1:7" x14ac:dyDescent="0.25">
      <c r="D283" s="53"/>
      <c r="G283"/>
    </row>
    <row r="284" spans="1:7" x14ac:dyDescent="0.25">
      <c r="D284" s="53"/>
      <c r="G284"/>
    </row>
    <row r="285" spans="1:7" x14ac:dyDescent="0.25">
      <c r="D285" s="53"/>
      <c r="G285"/>
    </row>
    <row r="286" spans="1:7" x14ac:dyDescent="0.25">
      <c r="D286" s="53"/>
      <c r="G286"/>
    </row>
    <row r="287" spans="1:7" x14ac:dyDescent="0.25">
      <c r="D287" s="53"/>
      <c r="G287"/>
    </row>
    <row r="288" spans="1:7" x14ac:dyDescent="0.25">
      <c r="D288" s="53"/>
      <c r="G288"/>
    </row>
    <row r="289" spans="4:7" x14ac:dyDescent="0.25">
      <c r="D289" s="53"/>
      <c r="G289"/>
    </row>
    <row r="290" spans="4:7" x14ac:dyDescent="0.25">
      <c r="D290" s="53"/>
      <c r="G290"/>
    </row>
    <row r="291" spans="4:7" x14ac:dyDescent="0.25">
      <c r="D291" s="53"/>
      <c r="G291"/>
    </row>
    <row r="292" spans="4:7" x14ac:dyDescent="0.25">
      <c r="D292" s="53"/>
      <c r="G292"/>
    </row>
    <row r="293" spans="4:7" x14ac:dyDescent="0.25">
      <c r="D293" s="53"/>
      <c r="G293"/>
    </row>
    <row r="294" spans="4:7" x14ac:dyDescent="0.25">
      <c r="D294" s="53"/>
      <c r="G294"/>
    </row>
    <row r="295" spans="4:7" x14ac:dyDescent="0.25">
      <c r="D295" s="53"/>
      <c r="G295"/>
    </row>
    <row r="296" spans="4:7" x14ac:dyDescent="0.25">
      <c r="D296" s="53"/>
      <c r="G296"/>
    </row>
    <row r="297" spans="4:7" x14ac:dyDescent="0.25">
      <c r="D297" s="53"/>
      <c r="G297"/>
    </row>
    <row r="298" spans="4:7" x14ac:dyDescent="0.25">
      <c r="D298" s="53"/>
      <c r="G298"/>
    </row>
    <row r="299" spans="4:7" x14ac:dyDescent="0.25">
      <c r="D299" s="53"/>
      <c r="G299"/>
    </row>
    <row r="300" spans="4:7" x14ac:dyDescent="0.25">
      <c r="D300" s="53"/>
      <c r="G300"/>
    </row>
    <row r="301" spans="4:7" x14ac:dyDescent="0.25">
      <c r="D301" s="53"/>
      <c r="G301"/>
    </row>
    <row r="302" spans="4:7" x14ac:dyDescent="0.25">
      <c r="D302" s="53"/>
      <c r="G302"/>
    </row>
    <row r="303" spans="4:7" x14ac:dyDescent="0.25">
      <c r="D303" s="53"/>
      <c r="G303"/>
    </row>
    <row r="304" spans="4:7" x14ac:dyDescent="0.25">
      <c r="D304" s="53"/>
      <c r="G304"/>
    </row>
    <row r="305" spans="4:7" x14ac:dyDescent="0.25">
      <c r="D305" s="53"/>
      <c r="G305"/>
    </row>
    <row r="306" spans="4:7" x14ac:dyDescent="0.25">
      <c r="D306" s="53"/>
      <c r="G306"/>
    </row>
    <row r="307" spans="4:7" x14ac:dyDescent="0.25">
      <c r="D307" s="53"/>
      <c r="G307"/>
    </row>
    <row r="308" spans="4:7" x14ac:dyDescent="0.25">
      <c r="D308" s="53"/>
      <c r="G308"/>
    </row>
    <row r="309" spans="4:7" x14ac:dyDescent="0.25">
      <c r="D309" s="53"/>
      <c r="G309"/>
    </row>
    <row r="310" spans="4:7" x14ac:dyDescent="0.25">
      <c r="D310" s="53"/>
      <c r="G310"/>
    </row>
    <row r="311" spans="4:7" x14ac:dyDescent="0.25">
      <c r="D311" s="53"/>
      <c r="G311"/>
    </row>
    <row r="312" spans="4:7" x14ac:dyDescent="0.25">
      <c r="D312" s="53"/>
      <c r="G312"/>
    </row>
    <row r="313" spans="4:7" x14ac:dyDescent="0.25">
      <c r="D313" s="53"/>
      <c r="G313"/>
    </row>
    <row r="314" spans="4:7" x14ac:dyDescent="0.25">
      <c r="D314" s="53"/>
      <c r="G314"/>
    </row>
    <row r="315" spans="4:7" x14ac:dyDescent="0.25">
      <c r="D315" s="53"/>
      <c r="G315"/>
    </row>
    <row r="316" spans="4:7" x14ac:dyDescent="0.25">
      <c r="D316" s="53"/>
      <c r="G316"/>
    </row>
    <row r="317" spans="4:7" x14ac:dyDescent="0.25">
      <c r="D317" s="53"/>
      <c r="G317"/>
    </row>
    <row r="318" spans="4:7" x14ac:dyDescent="0.25">
      <c r="D318" s="53"/>
      <c r="G318"/>
    </row>
    <row r="319" spans="4:7" x14ac:dyDescent="0.25">
      <c r="D319" s="53"/>
      <c r="G319"/>
    </row>
    <row r="320" spans="4:7" x14ac:dyDescent="0.25">
      <c r="D320" s="53"/>
      <c r="G320"/>
    </row>
    <row r="321" spans="4:7" x14ac:dyDescent="0.25">
      <c r="D321" s="53"/>
      <c r="G321"/>
    </row>
    <row r="322" spans="4:7" x14ac:dyDescent="0.25">
      <c r="D322" s="53"/>
      <c r="G322"/>
    </row>
    <row r="323" spans="4:7" x14ac:dyDescent="0.25">
      <c r="D323" s="53"/>
      <c r="G323"/>
    </row>
    <row r="324" spans="4:7" x14ac:dyDescent="0.25">
      <c r="D324" s="53"/>
      <c r="G324"/>
    </row>
    <row r="325" spans="4:7" x14ac:dyDescent="0.25">
      <c r="D325" s="53"/>
      <c r="G325"/>
    </row>
    <row r="326" spans="4:7" x14ac:dyDescent="0.25">
      <c r="D326" s="53"/>
      <c r="G326"/>
    </row>
    <row r="327" spans="4:7" x14ac:dyDescent="0.25">
      <c r="D327" s="53"/>
      <c r="G327"/>
    </row>
    <row r="328" spans="4:7" x14ac:dyDescent="0.25">
      <c r="D328" s="53"/>
      <c r="G328"/>
    </row>
    <row r="329" spans="4:7" x14ac:dyDescent="0.25">
      <c r="D329" s="53"/>
      <c r="G329"/>
    </row>
    <row r="330" spans="4:7" x14ac:dyDescent="0.25">
      <c r="D330" s="53"/>
      <c r="G330"/>
    </row>
    <row r="331" spans="4:7" x14ac:dyDescent="0.25">
      <c r="D331" s="53"/>
      <c r="G331"/>
    </row>
    <row r="332" spans="4:7" x14ac:dyDescent="0.25">
      <c r="D332" s="53"/>
      <c r="G332"/>
    </row>
    <row r="333" spans="4:7" x14ac:dyDescent="0.25">
      <c r="D333" s="53"/>
      <c r="G333"/>
    </row>
    <row r="334" spans="4:7" x14ac:dyDescent="0.25">
      <c r="D334" s="53"/>
      <c r="G334"/>
    </row>
    <row r="335" spans="4:7" x14ac:dyDescent="0.25">
      <c r="D335" s="53"/>
      <c r="G335"/>
    </row>
    <row r="336" spans="4:7" x14ac:dyDescent="0.25">
      <c r="D336" s="53"/>
      <c r="G336"/>
    </row>
    <row r="337" spans="4:7" x14ac:dyDescent="0.25">
      <c r="D337" s="53"/>
      <c r="G337"/>
    </row>
    <row r="338" spans="4:7" x14ac:dyDescent="0.25">
      <c r="D338" s="53"/>
      <c r="G338"/>
    </row>
    <row r="339" spans="4:7" x14ac:dyDescent="0.25">
      <c r="D339" s="53"/>
      <c r="G339"/>
    </row>
    <row r="340" spans="4:7" x14ac:dyDescent="0.25">
      <c r="D340" s="53"/>
      <c r="G340"/>
    </row>
    <row r="341" spans="4:7" x14ac:dyDescent="0.25">
      <c r="D341" s="53"/>
      <c r="G341"/>
    </row>
    <row r="342" spans="4:7" x14ac:dyDescent="0.25">
      <c r="D342" s="53"/>
      <c r="G342"/>
    </row>
    <row r="343" spans="4:7" x14ac:dyDescent="0.25">
      <c r="D343" s="53"/>
      <c r="G343"/>
    </row>
    <row r="344" spans="4:7" x14ac:dyDescent="0.25">
      <c r="D344" s="53"/>
      <c r="G344"/>
    </row>
    <row r="345" spans="4:7" x14ac:dyDescent="0.25">
      <c r="D345" s="53"/>
      <c r="G345"/>
    </row>
    <row r="346" spans="4:7" x14ac:dyDescent="0.25">
      <c r="D346" s="53"/>
      <c r="G346"/>
    </row>
    <row r="347" spans="4:7" x14ac:dyDescent="0.25">
      <c r="D347" s="53"/>
      <c r="G347"/>
    </row>
    <row r="348" spans="4:7" x14ac:dyDescent="0.25">
      <c r="D348" s="53"/>
      <c r="G348"/>
    </row>
    <row r="349" spans="4:7" x14ac:dyDescent="0.25">
      <c r="D349" s="53"/>
      <c r="G349"/>
    </row>
    <row r="350" spans="4:7" x14ac:dyDescent="0.25">
      <c r="D350" s="53"/>
      <c r="G350"/>
    </row>
    <row r="351" spans="4:7" x14ac:dyDescent="0.25">
      <c r="D351" s="53"/>
      <c r="G351"/>
    </row>
    <row r="352" spans="4:7" x14ac:dyDescent="0.25">
      <c r="D352" s="53"/>
      <c r="G352"/>
    </row>
    <row r="353" spans="4:7" x14ac:dyDescent="0.25">
      <c r="D353" s="53"/>
      <c r="G353"/>
    </row>
    <row r="354" spans="4:7" x14ac:dyDescent="0.25">
      <c r="D354" s="53"/>
      <c r="G354"/>
    </row>
    <row r="355" spans="4:7" x14ac:dyDescent="0.25">
      <c r="D355" s="53"/>
      <c r="G355"/>
    </row>
    <row r="356" spans="4:7" x14ac:dyDescent="0.25">
      <c r="D356" s="53"/>
      <c r="G356"/>
    </row>
    <row r="357" spans="4:7" x14ac:dyDescent="0.25">
      <c r="D357" s="53"/>
      <c r="G357"/>
    </row>
    <row r="358" spans="4:7" x14ac:dyDescent="0.25">
      <c r="D358" s="53"/>
      <c r="G358"/>
    </row>
    <row r="359" spans="4:7" x14ac:dyDescent="0.25">
      <c r="D359" s="53"/>
      <c r="G359"/>
    </row>
    <row r="360" spans="4:7" x14ac:dyDescent="0.25">
      <c r="D360" s="53"/>
      <c r="G360"/>
    </row>
    <row r="361" spans="4:7" x14ac:dyDescent="0.25">
      <c r="D361" s="53"/>
      <c r="G361"/>
    </row>
    <row r="362" spans="4:7" x14ac:dyDescent="0.25">
      <c r="D362" s="53"/>
      <c r="G362"/>
    </row>
    <row r="363" spans="4:7" x14ac:dyDescent="0.25">
      <c r="D363" s="53"/>
      <c r="G363"/>
    </row>
    <row r="364" spans="4:7" x14ac:dyDescent="0.25">
      <c r="D364" s="53"/>
      <c r="G364"/>
    </row>
    <row r="365" spans="4:7" x14ac:dyDescent="0.25">
      <c r="D365" s="53"/>
      <c r="G365"/>
    </row>
    <row r="366" spans="4:7" x14ac:dyDescent="0.25">
      <c r="D366" s="53"/>
      <c r="G366"/>
    </row>
    <row r="367" spans="4:7" x14ac:dyDescent="0.25">
      <c r="D367" s="53"/>
      <c r="G367"/>
    </row>
    <row r="368" spans="4:7" x14ac:dyDescent="0.25">
      <c r="D368" s="53"/>
      <c r="G368"/>
    </row>
    <row r="369" spans="4:7" x14ac:dyDescent="0.25">
      <c r="D369" s="53"/>
      <c r="G369"/>
    </row>
    <row r="370" spans="4:7" x14ac:dyDescent="0.25">
      <c r="D370" s="53"/>
      <c r="G370"/>
    </row>
    <row r="371" spans="4:7" x14ac:dyDescent="0.25">
      <c r="D371" s="53"/>
      <c r="G371"/>
    </row>
    <row r="372" spans="4:7" x14ac:dyDescent="0.25">
      <c r="D372" s="53"/>
      <c r="G372"/>
    </row>
    <row r="373" spans="4:7" x14ac:dyDescent="0.25">
      <c r="D373" s="53"/>
      <c r="G373"/>
    </row>
    <row r="374" spans="4:7" x14ac:dyDescent="0.25">
      <c r="D374" s="53"/>
      <c r="G374"/>
    </row>
    <row r="375" spans="4:7" x14ac:dyDescent="0.25">
      <c r="D375" s="53"/>
      <c r="G375"/>
    </row>
    <row r="376" spans="4:7" x14ac:dyDescent="0.25">
      <c r="D376" s="53"/>
      <c r="G376"/>
    </row>
    <row r="377" spans="4:7" x14ac:dyDescent="0.25">
      <c r="D377" s="53"/>
      <c r="G377"/>
    </row>
    <row r="378" spans="4:7" x14ac:dyDescent="0.25">
      <c r="D378" s="53"/>
      <c r="G378"/>
    </row>
    <row r="379" spans="4:7" x14ac:dyDescent="0.25">
      <c r="D379" s="53"/>
      <c r="G379"/>
    </row>
    <row r="380" spans="4:7" x14ac:dyDescent="0.25">
      <c r="D380" s="53"/>
      <c r="G380"/>
    </row>
    <row r="381" spans="4:7" x14ac:dyDescent="0.25">
      <c r="D381" s="53"/>
      <c r="G381"/>
    </row>
    <row r="382" spans="4:7" x14ac:dyDescent="0.25">
      <c r="D382" s="53"/>
      <c r="G382"/>
    </row>
    <row r="383" spans="4:7" x14ac:dyDescent="0.25">
      <c r="D383" s="53"/>
      <c r="G383"/>
    </row>
    <row r="384" spans="4:7" x14ac:dyDescent="0.25">
      <c r="D384" s="53"/>
      <c r="G384"/>
    </row>
    <row r="385" spans="4:7" x14ac:dyDescent="0.25">
      <c r="D385" s="53"/>
      <c r="G385"/>
    </row>
    <row r="386" spans="4:7" x14ac:dyDescent="0.25">
      <c r="D386" s="53"/>
      <c r="G386"/>
    </row>
    <row r="387" spans="4:7" x14ac:dyDescent="0.25">
      <c r="D387" s="53"/>
      <c r="G387"/>
    </row>
    <row r="388" spans="4:7" x14ac:dyDescent="0.25">
      <c r="D388" s="53"/>
      <c r="G388"/>
    </row>
    <row r="389" spans="4:7" x14ac:dyDescent="0.25">
      <c r="D389" s="53"/>
      <c r="G389"/>
    </row>
    <row r="390" spans="4:7" x14ac:dyDescent="0.25">
      <c r="D390" s="53"/>
      <c r="G390"/>
    </row>
    <row r="391" spans="4:7" x14ac:dyDescent="0.25">
      <c r="D391" s="53"/>
      <c r="G391"/>
    </row>
    <row r="392" spans="4:7" x14ac:dyDescent="0.25">
      <c r="D392" s="53"/>
      <c r="G392"/>
    </row>
    <row r="393" spans="4:7" x14ac:dyDescent="0.25">
      <c r="D393" s="53"/>
      <c r="G393"/>
    </row>
    <row r="394" spans="4:7" x14ac:dyDescent="0.25">
      <c r="D394" s="53"/>
      <c r="G394"/>
    </row>
    <row r="395" spans="4:7" x14ac:dyDescent="0.25">
      <c r="D395" s="53"/>
      <c r="G395"/>
    </row>
    <row r="396" spans="4:7" x14ac:dyDescent="0.25">
      <c r="D396" s="53"/>
      <c r="G396"/>
    </row>
    <row r="397" spans="4:7" x14ac:dyDescent="0.25">
      <c r="D397" s="53"/>
      <c r="G397"/>
    </row>
    <row r="398" spans="4:7" x14ac:dyDescent="0.25">
      <c r="D398" s="53"/>
      <c r="G398"/>
    </row>
    <row r="399" spans="4:7" x14ac:dyDescent="0.25">
      <c r="D399" s="53"/>
      <c r="G399"/>
    </row>
    <row r="400" spans="4:7" x14ac:dyDescent="0.25">
      <c r="D400" s="53"/>
      <c r="G400"/>
    </row>
    <row r="401" spans="4:7" x14ac:dyDescent="0.25">
      <c r="D401" s="53"/>
      <c r="G401"/>
    </row>
    <row r="402" spans="4:7" x14ac:dyDescent="0.25">
      <c r="D402" s="53"/>
      <c r="G402"/>
    </row>
    <row r="403" spans="4:7" x14ac:dyDescent="0.25">
      <c r="D403" s="53"/>
      <c r="G403"/>
    </row>
    <row r="404" spans="4:7" x14ac:dyDescent="0.25">
      <c r="D404" s="53"/>
      <c r="G404"/>
    </row>
    <row r="405" spans="4:7" x14ac:dyDescent="0.25">
      <c r="D405" s="53"/>
      <c r="G405"/>
    </row>
    <row r="406" spans="4:7" x14ac:dyDescent="0.25">
      <c r="D406" s="53"/>
      <c r="G406"/>
    </row>
    <row r="407" spans="4:7" x14ac:dyDescent="0.25">
      <c r="D407" s="53"/>
      <c r="G407"/>
    </row>
    <row r="408" spans="4:7" x14ac:dyDescent="0.25">
      <c r="D408" s="53"/>
      <c r="G408"/>
    </row>
    <row r="409" spans="4:7" x14ac:dyDescent="0.25">
      <c r="D409" s="53"/>
      <c r="G409"/>
    </row>
    <row r="410" spans="4:7" x14ac:dyDescent="0.25">
      <c r="D410" s="53"/>
      <c r="G410"/>
    </row>
    <row r="411" spans="4:7" x14ac:dyDescent="0.25">
      <c r="D411" s="53"/>
      <c r="G411"/>
    </row>
    <row r="412" spans="4:7" x14ac:dyDescent="0.25">
      <c r="D412" s="53"/>
      <c r="G412"/>
    </row>
    <row r="413" spans="4:7" x14ac:dyDescent="0.25">
      <c r="D413" s="53"/>
      <c r="G413"/>
    </row>
    <row r="414" spans="4:7" x14ac:dyDescent="0.25">
      <c r="D414" s="53"/>
      <c r="G414"/>
    </row>
    <row r="415" spans="4:7" x14ac:dyDescent="0.25">
      <c r="D415" s="53"/>
      <c r="G415"/>
    </row>
    <row r="416" spans="4:7" x14ac:dyDescent="0.25">
      <c r="D416" s="53"/>
      <c r="G416"/>
    </row>
    <row r="417" spans="4:7" x14ac:dyDescent="0.25">
      <c r="D417" s="53"/>
      <c r="G417"/>
    </row>
    <row r="418" spans="4:7" x14ac:dyDescent="0.25">
      <c r="D418" s="53"/>
      <c r="G418"/>
    </row>
    <row r="419" spans="4:7" x14ac:dyDescent="0.25">
      <c r="D419" s="53"/>
      <c r="G419"/>
    </row>
    <row r="420" spans="4:7" x14ac:dyDescent="0.25">
      <c r="D420" s="53"/>
      <c r="G420"/>
    </row>
    <row r="421" spans="4:7" x14ac:dyDescent="0.25">
      <c r="D421" s="53"/>
      <c r="G421"/>
    </row>
    <row r="422" spans="4:7" x14ac:dyDescent="0.25">
      <c r="D422" s="53"/>
      <c r="G422"/>
    </row>
    <row r="423" spans="4:7" x14ac:dyDescent="0.25">
      <c r="D423" s="53"/>
      <c r="G423"/>
    </row>
    <row r="424" spans="4:7" x14ac:dyDescent="0.25">
      <c r="D424" s="53"/>
      <c r="G424"/>
    </row>
    <row r="425" spans="4:7" x14ac:dyDescent="0.25">
      <c r="D425" s="53"/>
      <c r="G425"/>
    </row>
    <row r="426" spans="4:7" x14ac:dyDescent="0.25">
      <c r="D426" s="53"/>
      <c r="G426"/>
    </row>
    <row r="427" spans="4:7" x14ac:dyDescent="0.25">
      <c r="D427" s="53"/>
      <c r="G427"/>
    </row>
    <row r="428" spans="4:7" x14ac:dyDescent="0.25">
      <c r="D428" s="53"/>
      <c r="G428"/>
    </row>
    <row r="429" spans="4:7" x14ac:dyDescent="0.25">
      <c r="D429" s="53"/>
      <c r="G429"/>
    </row>
    <row r="430" spans="4:7" x14ac:dyDescent="0.25">
      <c r="D430" s="53"/>
      <c r="G430"/>
    </row>
    <row r="431" spans="4:7" x14ac:dyDescent="0.25">
      <c r="D431" s="53"/>
      <c r="G431"/>
    </row>
    <row r="432" spans="4:7" x14ac:dyDescent="0.25">
      <c r="D432" s="53"/>
      <c r="G432"/>
    </row>
    <row r="433" spans="4:7" x14ac:dyDescent="0.25">
      <c r="D433" s="53"/>
      <c r="G433"/>
    </row>
    <row r="434" spans="4:7" x14ac:dyDescent="0.25">
      <c r="D434" s="53"/>
      <c r="G434"/>
    </row>
    <row r="435" spans="4:7" x14ac:dyDescent="0.25">
      <c r="D435" s="53"/>
      <c r="G435"/>
    </row>
    <row r="436" spans="4:7" x14ac:dyDescent="0.25">
      <c r="D436" s="53"/>
      <c r="G436"/>
    </row>
    <row r="437" spans="4:7" x14ac:dyDescent="0.25">
      <c r="D437" s="53"/>
      <c r="G437"/>
    </row>
    <row r="438" spans="4:7" x14ac:dyDescent="0.25">
      <c r="D438" s="53"/>
      <c r="G438"/>
    </row>
    <row r="439" spans="4:7" x14ac:dyDescent="0.25">
      <c r="D439" s="53"/>
      <c r="G439"/>
    </row>
    <row r="440" spans="4:7" x14ac:dyDescent="0.25">
      <c r="D440" s="53"/>
      <c r="G440"/>
    </row>
    <row r="441" spans="4:7" x14ac:dyDescent="0.25">
      <c r="D441" s="53"/>
      <c r="G441"/>
    </row>
    <row r="442" spans="4:7" x14ac:dyDescent="0.25">
      <c r="D442" s="53"/>
      <c r="G442"/>
    </row>
    <row r="443" spans="4:7" x14ac:dyDescent="0.25">
      <c r="D443" s="53"/>
      <c r="G443"/>
    </row>
    <row r="444" spans="4:7" x14ac:dyDescent="0.25">
      <c r="D444" s="53"/>
      <c r="G444"/>
    </row>
    <row r="445" spans="4:7" x14ac:dyDescent="0.25">
      <c r="D445" s="53"/>
      <c r="G445"/>
    </row>
    <row r="446" spans="4:7" x14ac:dyDescent="0.25">
      <c r="D446" s="53"/>
      <c r="G446"/>
    </row>
    <row r="447" spans="4:7" x14ac:dyDescent="0.25">
      <c r="D447" s="53"/>
      <c r="G447"/>
    </row>
    <row r="448" spans="4:7" x14ac:dyDescent="0.25">
      <c r="D448" s="53"/>
      <c r="G448"/>
    </row>
    <row r="449" spans="4:7" x14ac:dyDescent="0.25">
      <c r="D449" s="53"/>
      <c r="G449"/>
    </row>
    <row r="450" spans="4:7" x14ac:dyDescent="0.25">
      <c r="D450" s="53"/>
      <c r="G450"/>
    </row>
    <row r="451" spans="4:7" x14ac:dyDescent="0.25">
      <c r="D451" s="53"/>
      <c r="G451"/>
    </row>
    <row r="452" spans="4:7" x14ac:dyDescent="0.25">
      <c r="D452" s="53"/>
      <c r="G452"/>
    </row>
    <row r="453" spans="4:7" x14ac:dyDescent="0.25">
      <c r="D453" s="53"/>
      <c r="G453"/>
    </row>
    <row r="454" spans="4:7" x14ac:dyDescent="0.25">
      <c r="D454" s="53"/>
      <c r="G454"/>
    </row>
    <row r="455" spans="4:7" x14ac:dyDescent="0.25">
      <c r="D455" s="53"/>
      <c r="G455"/>
    </row>
    <row r="456" spans="4:7" x14ac:dyDescent="0.25">
      <c r="D456" s="53"/>
      <c r="G456"/>
    </row>
    <row r="457" spans="4:7" x14ac:dyDescent="0.25">
      <c r="D457" s="53"/>
      <c r="G457"/>
    </row>
    <row r="458" spans="4:7" x14ac:dyDescent="0.25">
      <c r="D458" s="53"/>
      <c r="G458"/>
    </row>
    <row r="459" spans="4:7" x14ac:dyDescent="0.25">
      <c r="D459" s="53"/>
      <c r="G459"/>
    </row>
    <row r="460" spans="4:7" x14ac:dyDescent="0.25">
      <c r="D460" s="53"/>
      <c r="G460"/>
    </row>
    <row r="461" spans="4:7" x14ac:dyDescent="0.25">
      <c r="D461" s="53"/>
      <c r="G461"/>
    </row>
    <row r="462" spans="4:7" x14ac:dyDescent="0.25">
      <c r="D462" s="53"/>
      <c r="G462"/>
    </row>
    <row r="463" spans="4:7" x14ac:dyDescent="0.25">
      <c r="D463" s="53"/>
      <c r="G463"/>
    </row>
    <row r="464" spans="4:7" x14ac:dyDescent="0.25">
      <c r="D464" s="53"/>
      <c r="G464"/>
    </row>
    <row r="465" spans="4:7" x14ac:dyDescent="0.25">
      <c r="D465" s="53"/>
      <c r="G465"/>
    </row>
    <row r="466" spans="4:7" x14ac:dyDescent="0.25">
      <c r="D466" s="53"/>
      <c r="G466"/>
    </row>
    <row r="467" spans="4:7" x14ac:dyDescent="0.25">
      <c r="D467" s="53"/>
      <c r="G467"/>
    </row>
    <row r="468" spans="4:7" x14ac:dyDescent="0.25">
      <c r="D468" s="53"/>
      <c r="G468"/>
    </row>
    <row r="469" spans="4:7" x14ac:dyDescent="0.25">
      <c r="D469" s="53"/>
      <c r="G469"/>
    </row>
    <row r="470" spans="4:7" x14ac:dyDescent="0.25">
      <c r="D470" s="53"/>
      <c r="G470"/>
    </row>
    <row r="471" spans="4:7" x14ac:dyDescent="0.25">
      <c r="D471" s="53"/>
      <c r="G471"/>
    </row>
    <row r="472" spans="4:7" x14ac:dyDescent="0.25">
      <c r="D472" s="53"/>
      <c r="G472"/>
    </row>
    <row r="473" spans="4:7" x14ac:dyDescent="0.25">
      <c r="D473" s="53"/>
      <c r="G473"/>
    </row>
    <row r="474" spans="4:7" x14ac:dyDescent="0.25">
      <c r="D474" s="53"/>
      <c r="G474"/>
    </row>
    <row r="475" spans="4:7" x14ac:dyDescent="0.25">
      <c r="D475" s="53"/>
      <c r="G475"/>
    </row>
    <row r="476" spans="4:7" x14ac:dyDescent="0.25">
      <c r="D476" s="53"/>
      <c r="G476"/>
    </row>
    <row r="477" spans="4:7" x14ac:dyDescent="0.25">
      <c r="D477" s="53"/>
      <c r="G477"/>
    </row>
    <row r="478" spans="4:7" x14ac:dyDescent="0.25">
      <c r="D478" s="53"/>
      <c r="G478"/>
    </row>
    <row r="479" spans="4:7" x14ac:dyDescent="0.25">
      <c r="D479" s="53"/>
      <c r="G479"/>
    </row>
    <row r="480" spans="4:7" x14ac:dyDescent="0.25">
      <c r="D480" s="53"/>
      <c r="G480"/>
    </row>
    <row r="481" spans="4:7" x14ac:dyDescent="0.25">
      <c r="D481" s="53"/>
      <c r="G481"/>
    </row>
    <row r="482" spans="4:7" x14ac:dyDescent="0.25">
      <c r="D482" s="53"/>
      <c r="G482"/>
    </row>
    <row r="483" spans="4:7" x14ac:dyDescent="0.25">
      <c r="D483" s="53"/>
      <c r="G483"/>
    </row>
    <row r="484" spans="4:7" x14ac:dyDescent="0.25">
      <c r="D484" s="53"/>
      <c r="G484"/>
    </row>
    <row r="485" spans="4:7" x14ac:dyDescent="0.25">
      <c r="D485" s="53"/>
      <c r="G485"/>
    </row>
    <row r="486" spans="4:7" x14ac:dyDescent="0.25">
      <c r="D486" s="53"/>
      <c r="G486"/>
    </row>
    <row r="487" spans="4:7" x14ac:dyDescent="0.25">
      <c r="D487" s="53"/>
      <c r="G487"/>
    </row>
    <row r="488" spans="4:7" x14ac:dyDescent="0.25">
      <c r="D488" s="53"/>
      <c r="G488"/>
    </row>
    <row r="489" spans="4:7" x14ac:dyDescent="0.25">
      <c r="D489" s="53"/>
      <c r="G489"/>
    </row>
    <row r="490" spans="4:7" x14ac:dyDescent="0.25">
      <c r="D490" s="53"/>
      <c r="G490"/>
    </row>
    <row r="491" spans="4:7" x14ac:dyDescent="0.25">
      <c r="D491" s="53"/>
      <c r="G491"/>
    </row>
    <row r="492" spans="4:7" x14ac:dyDescent="0.25">
      <c r="D492" s="53"/>
      <c r="G492"/>
    </row>
    <row r="493" spans="4:7" x14ac:dyDescent="0.25">
      <c r="D493" s="53"/>
      <c r="G493"/>
    </row>
    <row r="494" spans="4:7" x14ac:dyDescent="0.25">
      <c r="D494" s="53"/>
      <c r="G494"/>
    </row>
    <row r="495" spans="4:7" x14ac:dyDescent="0.25">
      <c r="D495" s="53"/>
      <c r="G495"/>
    </row>
    <row r="496" spans="4:7" x14ac:dyDescent="0.25">
      <c r="D496" s="53"/>
      <c r="G496"/>
    </row>
    <row r="497" spans="4:7" x14ac:dyDescent="0.25">
      <c r="D497" s="53"/>
      <c r="G497"/>
    </row>
    <row r="498" spans="4:7" x14ac:dyDescent="0.25">
      <c r="D498" s="53"/>
      <c r="G498"/>
    </row>
    <row r="499" spans="4:7" x14ac:dyDescent="0.25">
      <c r="D499" s="53"/>
      <c r="G499"/>
    </row>
    <row r="500" spans="4:7" x14ac:dyDescent="0.25">
      <c r="D500" s="53"/>
      <c r="G500"/>
    </row>
    <row r="501" spans="4:7" x14ac:dyDescent="0.25">
      <c r="D501" s="53"/>
      <c r="G501"/>
    </row>
    <row r="502" spans="4:7" x14ac:dyDescent="0.25">
      <c r="D502" s="53"/>
      <c r="G502"/>
    </row>
    <row r="503" spans="4:7" x14ac:dyDescent="0.25">
      <c r="D503" s="53"/>
      <c r="G503"/>
    </row>
    <row r="504" spans="4:7" x14ac:dyDescent="0.25">
      <c r="D504" s="53"/>
      <c r="G504"/>
    </row>
    <row r="505" spans="4:7" x14ac:dyDescent="0.25">
      <c r="D505" s="53"/>
      <c r="G505"/>
    </row>
    <row r="506" spans="4:7" x14ac:dyDescent="0.25">
      <c r="D506" s="53"/>
      <c r="G506"/>
    </row>
    <row r="507" spans="4:7" x14ac:dyDescent="0.25">
      <c r="D507" s="53"/>
      <c r="G507"/>
    </row>
    <row r="508" spans="4:7" x14ac:dyDescent="0.25">
      <c r="D508" s="53"/>
      <c r="G508"/>
    </row>
    <row r="509" spans="4:7" x14ac:dyDescent="0.25">
      <c r="D509" s="53"/>
      <c r="G509"/>
    </row>
    <row r="510" spans="4:7" x14ac:dyDescent="0.25">
      <c r="D510" s="53"/>
      <c r="G510"/>
    </row>
    <row r="511" spans="4:7" x14ac:dyDescent="0.25">
      <c r="D511" s="53"/>
      <c r="G511"/>
    </row>
    <row r="512" spans="4:7" x14ac:dyDescent="0.25">
      <c r="D512" s="53"/>
      <c r="G512"/>
    </row>
    <row r="513" spans="4:7" x14ac:dyDescent="0.25">
      <c r="D513" s="53"/>
      <c r="G513"/>
    </row>
    <row r="514" spans="4:7" x14ac:dyDescent="0.25">
      <c r="D514" s="53"/>
      <c r="G514"/>
    </row>
    <row r="515" spans="4:7" x14ac:dyDescent="0.25">
      <c r="D515" s="53"/>
      <c r="G515"/>
    </row>
    <row r="516" spans="4:7" x14ac:dyDescent="0.25">
      <c r="D516" s="53"/>
      <c r="G516"/>
    </row>
    <row r="517" spans="4:7" x14ac:dyDescent="0.25">
      <c r="D517" s="53"/>
      <c r="G517"/>
    </row>
    <row r="518" spans="4:7" x14ac:dyDescent="0.25">
      <c r="D518" s="53"/>
      <c r="G518"/>
    </row>
    <row r="519" spans="4:7" x14ac:dyDescent="0.25">
      <c r="D519" s="53"/>
      <c r="G519"/>
    </row>
    <row r="520" spans="4:7" x14ac:dyDescent="0.25">
      <c r="D520" s="53"/>
      <c r="G520"/>
    </row>
    <row r="521" spans="4:7" x14ac:dyDescent="0.25">
      <c r="D521" s="53"/>
      <c r="G521"/>
    </row>
    <row r="522" spans="4:7" x14ac:dyDescent="0.25">
      <c r="D522" s="53"/>
      <c r="G522"/>
    </row>
    <row r="523" spans="4:7" x14ac:dyDescent="0.25">
      <c r="D523" s="53"/>
      <c r="G523"/>
    </row>
    <row r="524" spans="4:7" x14ac:dyDescent="0.25">
      <c r="D524" s="53"/>
      <c r="G524"/>
    </row>
    <row r="525" spans="4:7" x14ac:dyDescent="0.25">
      <c r="D525" s="53"/>
      <c r="G525"/>
    </row>
    <row r="526" spans="4:7" x14ac:dyDescent="0.25">
      <c r="D526" s="53"/>
      <c r="G526"/>
    </row>
    <row r="527" spans="4:7" x14ac:dyDescent="0.25">
      <c r="D527" s="53"/>
      <c r="G527"/>
    </row>
    <row r="528" spans="4:7" x14ac:dyDescent="0.25">
      <c r="D528" s="53"/>
      <c r="G528"/>
    </row>
    <row r="529" spans="4:7" x14ac:dyDescent="0.25">
      <c r="D529" s="53"/>
      <c r="G529"/>
    </row>
    <row r="530" spans="4:7" x14ac:dyDescent="0.25">
      <c r="D530" s="53"/>
      <c r="G530"/>
    </row>
    <row r="531" spans="4:7" x14ac:dyDescent="0.25">
      <c r="D531" s="53"/>
      <c r="G531"/>
    </row>
    <row r="532" spans="4:7" x14ac:dyDescent="0.25">
      <c r="D532" s="53"/>
      <c r="G532"/>
    </row>
    <row r="533" spans="4:7" x14ac:dyDescent="0.25">
      <c r="D533" s="53"/>
      <c r="G533"/>
    </row>
    <row r="534" spans="4:7" x14ac:dyDescent="0.25">
      <c r="D534" s="53"/>
      <c r="G534"/>
    </row>
    <row r="535" spans="4:7" x14ac:dyDescent="0.25">
      <c r="D535" s="53"/>
      <c r="G535"/>
    </row>
    <row r="536" spans="4:7" x14ac:dyDescent="0.25">
      <c r="D536" s="53"/>
      <c r="G536"/>
    </row>
    <row r="537" spans="4:7" x14ac:dyDescent="0.25">
      <c r="D537" s="53"/>
      <c r="G537"/>
    </row>
    <row r="538" spans="4:7" x14ac:dyDescent="0.25">
      <c r="D538" s="53"/>
      <c r="G538"/>
    </row>
    <row r="539" spans="4:7" x14ac:dyDescent="0.25">
      <c r="D539" s="53"/>
      <c r="G539"/>
    </row>
    <row r="540" spans="4:7" x14ac:dyDescent="0.25">
      <c r="D540" s="53"/>
      <c r="G540"/>
    </row>
    <row r="541" spans="4:7" x14ac:dyDescent="0.25">
      <c r="D541" s="53"/>
      <c r="G541"/>
    </row>
    <row r="542" spans="4:7" x14ac:dyDescent="0.25">
      <c r="D542" s="53"/>
      <c r="G542"/>
    </row>
    <row r="543" spans="4:7" x14ac:dyDescent="0.25">
      <c r="D543" s="53"/>
      <c r="G543"/>
    </row>
    <row r="544" spans="4:7" x14ac:dyDescent="0.25">
      <c r="D544" s="53"/>
      <c r="G544"/>
    </row>
    <row r="545" spans="4:7" x14ac:dyDescent="0.25">
      <c r="D545" s="53"/>
      <c r="G545"/>
    </row>
    <row r="546" spans="4:7" x14ac:dyDescent="0.25">
      <c r="D546" s="53"/>
      <c r="G546"/>
    </row>
    <row r="547" spans="4:7" x14ac:dyDescent="0.25">
      <c r="D547" s="53"/>
      <c r="G547"/>
    </row>
    <row r="548" spans="4:7" x14ac:dyDescent="0.25">
      <c r="D548" s="53"/>
      <c r="G548"/>
    </row>
    <row r="549" spans="4:7" x14ac:dyDescent="0.25">
      <c r="D549" s="53"/>
      <c r="G549"/>
    </row>
    <row r="550" spans="4:7" x14ac:dyDescent="0.25">
      <c r="D550" s="53"/>
      <c r="G550"/>
    </row>
    <row r="551" spans="4:7" x14ac:dyDescent="0.25">
      <c r="D551" s="53"/>
      <c r="G551"/>
    </row>
    <row r="552" spans="4:7" x14ac:dyDescent="0.25">
      <c r="D552" s="53"/>
      <c r="G552"/>
    </row>
    <row r="553" spans="4:7" x14ac:dyDescent="0.25">
      <c r="D553" s="53"/>
      <c r="G553"/>
    </row>
    <row r="554" spans="4:7" x14ac:dyDescent="0.25">
      <c r="D554" s="53"/>
      <c r="G554"/>
    </row>
    <row r="555" spans="4:7" x14ac:dyDescent="0.25">
      <c r="D555" s="53"/>
      <c r="G555"/>
    </row>
    <row r="556" spans="4:7" x14ac:dyDescent="0.25">
      <c r="D556" s="53"/>
      <c r="G556"/>
    </row>
    <row r="557" spans="4:7" x14ac:dyDescent="0.25">
      <c r="D557" s="53"/>
      <c r="G557"/>
    </row>
    <row r="558" spans="4:7" x14ac:dyDescent="0.25">
      <c r="D558" s="53"/>
      <c r="G558"/>
    </row>
    <row r="559" spans="4:7" x14ac:dyDescent="0.25">
      <c r="D559" s="53"/>
      <c r="G559"/>
    </row>
    <row r="560" spans="4:7" x14ac:dyDescent="0.25">
      <c r="D560" s="53"/>
      <c r="G560"/>
    </row>
    <row r="561" spans="4:7" x14ac:dyDescent="0.25">
      <c r="D561" s="53"/>
      <c r="G561"/>
    </row>
    <row r="562" spans="4:7" x14ac:dyDescent="0.25">
      <c r="D562" s="53"/>
      <c r="G562"/>
    </row>
    <row r="563" spans="4:7" x14ac:dyDescent="0.25">
      <c r="D563" s="53"/>
      <c r="G563"/>
    </row>
    <row r="564" spans="4:7" x14ac:dyDescent="0.25">
      <c r="D564" s="53"/>
      <c r="G564"/>
    </row>
    <row r="565" spans="4:7" x14ac:dyDescent="0.25">
      <c r="D565" s="53"/>
      <c r="G565"/>
    </row>
    <row r="566" spans="4:7" x14ac:dyDescent="0.25">
      <c r="D566" s="53"/>
      <c r="G566"/>
    </row>
    <row r="567" spans="4:7" x14ac:dyDescent="0.25">
      <c r="D567" s="53"/>
      <c r="G567"/>
    </row>
    <row r="568" spans="4:7" x14ac:dyDescent="0.25">
      <c r="D568" s="53"/>
      <c r="G568"/>
    </row>
    <row r="569" spans="4:7" x14ac:dyDescent="0.25">
      <c r="D569" s="53"/>
      <c r="G569"/>
    </row>
    <row r="570" spans="4:7" x14ac:dyDescent="0.25">
      <c r="D570" s="53"/>
      <c r="G570"/>
    </row>
    <row r="571" spans="4:7" x14ac:dyDescent="0.25">
      <c r="D571" s="53"/>
      <c r="G571"/>
    </row>
    <row r="572" spans="4:7" x14ac:dyDescent="0.25">
      <c r="D572" s="53"/>
      <c r="G572"/>
    </row>
    <row r="573" spans="4:7" x14ac:dyDescent="0.25">
      <c r="D573" s="53"/>
      <c r="G573"/>
    </row>
    <row r="574" spans="4:7" x14ac:dyDescent="0.25">
      <c r="D574" s="53"/>
      <c r="G574"/>
    </row>
    <row r="575" spans="4:7" x14ac:dyDescent="0.25">
      <c r="D575" s="53"/>
      <c r="G575"/>
    </row>
    <row r="576" spans="4:7" x14ac:dyDescent="0.25">
      <c r="D576" s="53"/>
      <c r="G576"/>
    </row>
    <row r="577" spans="4:7" x14ac:dyDescent="0.25">
      <c r="D577" s="53"/>
      <c r="G577"/>
    </row>
    <row r="578" spans="4:7" x14ac:dyDescent="0.25">
      <c r="D578" s="53"/>
      <c r="G578"/>
    </row>
    <row r="579" spans="4:7" x14ac:dyDescent="0.25">
      <c r="D579" s="53"/>
      <c r="G579"/>
    </row>
    <row r="580" spans="4:7" x14ac:dyDescent="0.25">
      <c r="D580" s="53"/>
      <c r="G580"/>
    </row>
    <row r="581" spans="4:7" x14ac:dyDescent="0.25">
      <c r="D581" s="53"/>
      <c r="G581"/>
    </row>
    <row r="582" spans="4:7" x14ac:dyDescent="0.25">
      <c r="D582" s="53"/>
      <c r="G582"/>
    </row>
    <row r="583" spans="4:7" x14ac:dyDescent="0.25">
      <c r="D583" s="53"/>
      <c r="G583"/>
    </row>
    <row r="584" spans="4:7" x14ac:dyDescent="0.25">
      <c r="D584" s="53"/>
      <c r="G584"/>
    </row>
    <row r="585" spans="4:7" x14ac:dyDescent="0.25">
      <c r="D585" s="53"/>
      <c r="G585"/>
    </row>
    <row r="586" spans="4:7" x14ac:dyDescent="0.25">
      <c r="D586" s="53"/>
      <c r="G586"/>
    </row>
    <row r="587" spans="4:7" x14ac:dyDescent="0.25">
      <c r="D587" s="53"/>
      <c r="G587"/>
    </row>
    <row r="588" spans="4:7" x14ac:dyDescent="0.25">
      <c r="D588" s="53"/>
      <c r="G588"/>
    </row>
    <row r="589" spans="4:7" x14ac:dyDescent="0.25">
      <c r="D589" s="53"/>
      <c r="G589"/>
    </row>
    <row r="590" spans="4:7" x14ac:dyDescent="0.25">
      <c r="D590" s="53"/>
      <c r="G590"/>
    </row>
    <row r="591" spans="4:7" x14ac:dyDescent="0.25">
      <c r="D591" s="53"/>
      <c r="G591"/>
    </row>
    <row r="592" spans="4:7" x14ac:dyDescent="0.25">
      <c r="D592" s="53"/>
      <c r="G592"/>
    </row>
    <row r="593" spans="4:7" x14ac:dyDescent="0.25">
      <c r="D593" s="53"/>
      <c r="G593"/>
    </row>
    <row r="594" spans="4:7" x14ac:dyDescent="0.25">
      <c r="D594" s="53"/>
      <c r="G594"/>
    </row>
    <row r="595" spans="4:7" x14ac:dyDescent="0.25">
      <c r="D595" s="53"/>
      <c r="G595"/>
    </row>
    <row r="596" spans="4:7" x14ac:dyDescent="0.25">
      <c r="D596" s="53"/>
      <c r="G596"/>
    </row>
    <row r="597" spans="4:7" x14ac:dyDescent="0.25">
      <c r="D597" s="53"/>
      <c r="G597"/>
    </row>
    <row r="598" spans="4:7" x14ac:dyDescent="0.25">
      <c r="D598" s="53"/>
      <c r="G598"/>
    </row>
    <row r="599" spans="4:7" x14ac:dyDescent="0.25">
      <c r="D599" s="53"/>
      <c r="G599"/>
    </row>
    <row r="600" spans="4:7" x14ac:dyDescent="0.25">
      <c r="D600" s="53"/>
      <c r="G600"/>
    </row>
    <row r="601" spans="4:7" x14ac:dyDescent="0.25">
      <c r="D601" s="53"/>
      <c r="G601"/>
    </row>
    <row r="602" spans="4:7" x14ac:dyDescent="0.25">
      <c r="D602" s="53"/>
      <c r="G602"/>
    </row>
    <row r="603" spans="4:7" x14ac:dyDescent="0.25">
      <c r="D603" s="53"/>
      <c r="G603"/>
    </row>
    <row r="604" spans="4:7" x14ac:dyDescent="0.25">
      <c r="D604" s="53"/>
      <c r="G604"/>
    </row>
    <row r="605" spans="4:7" x14ac:dyDescent="0.25">
      <c r="D605" s="53"/>
      <c r="G605"/>
    </row>
    <row r="606" spans="4:7" x14ac:dyDescent="0.25">
      <c r="D606" s="53"/>
      <c r="G606"/>
    </row>
    <row r="607" spans="4:7" x14ac:dyDescent="0.25">
      <c r="D607" s="53"/>
      <c r="G607"/>
    </row>
    <row r="608" spans="4:7" x14ac:dyDescent="0.25">
      <c r="D608" s="53"/>
      <c r="G608"/>
    </row>
    <row r="609" spans="4:7" x14ac:dyDescent="0.25">
      <c r="D609" s="53"/>
      <c r="G609"/>
    </row>
    <row r="610" spans="4:7" x14ac:dyDescent="0.25">
      <c r="D610" s="53"/>
      <c r="G610"/>
    </row>
    <row r="611" spans="4:7" x14ac:dyDescent="0.25">
      <c r="D611" s="53"/>
      <c r="G611"/>
    </row>
    <row r="612" spans="4:7" x14ac:dyDescent="0.25">
      <c r="D612" s="53"/>
      <c r="G612"/>
    </row>
    <row r="613" spans="4:7" x14ac:dyDescent="0.25">
      <c r="D613" s="53"/>
      <c r="G613"/>
    </row>
    <row r="614" spans="4:7" x14ac:dyDescent="0.25">
      <c r="D614" s="53"/>
      <c r="G614"/>
    </row>
    <row r="615" spans="4:7" x14ac:dyDescent="0.25">
      <c r="D615" s="53"/>
      <c r="G615"/>
    </row>
    <row r="616" spans="4:7" x14ac:dyDescent="0.25">
      <c r="D616" s="53"/>
      <c r="G616"/>
    </row>
    <row r="617" spans="4:7" x14ac:dyDescent="0.25">
      <c r="D617" s="53"/>
      <c r="G617"/>
    </row>
    <row r="618" spans="4:7" x14ac:dyDescent="0.25">
      <c r="D618" s="53"/>
      <c r="G618"/>
    </row>
    <row r="619" spans="4:7" x14ac:dyDescent="0.25">
      <c r="D619" s="53"/>
      <c r="G619"/>
    </row>
    <row r="620" spans="4:7" x14ac:dyDescent="0.25">
      <c r="D620" s="53"/>
      <c r="G620"/>
    </row>
    <row r="621" spans="4:7" x14ac:dyDescent="0.25">
      <c r="D621" s="53"/>
      <c r="G621"/>
    </row>
    <row r="622" spans="4:7" x14ac:dyDescent="0.25">
      <c r="D622" s="53"/>
      <c r="G622"/>
    </row>
    <row r="623" spans="4:7" x14ac:dyDescent="0.25">
      <c r="D623" s="53"/>
      <c r="G623"/>
    </row>
    <row r="624" spans="4:7" x14ac:dyDescent="0.25">
      <c r="D624" s="53"/>
      <c r="G624"/>
    </row>
    <row r="625" spans="4:7" x14ac:dyDescent="0.25">
      <c r="D625" s="53"/>
      <c r="G625"/>
    </row>
    <row r="626" spans="4:7" x14ac:dyDescent="0.25">
      <c r="D626" s="53"/>
      <c r="G626"/>
    </row>
    <row r="627" spans="4:7" x14ac:dyDescent="0.25">
      <c r="D627" s="53"/>
      <c r="G627"/>
    </row>
    <row r="628" spans="4:7" x14ac:dyDescent="0.25">
      <c r="D628" s="53"/>
      <c r="G628"/>
    </row>
    <row r="629" spans="4:7" x14ac:dyDescent="0.25">
      <c r="D629" s="53"/>
      <c r="G629"/>
    </row>
    <row r="630" spans="4:7" x14ac:dyDescent="0.25">
      <c r="D630" s="53"/>
      <c r="G630"/>
    </row>
    <row r="631" spans="4:7" x14ac:dyDescent="0.25">
      <c r="D631" s="53"/>
      <c r="G631"/>
    </row>
    <row r="632" spans="4:7" x14ac:dyDescent="0.25">
      <c r="D632" s="53"/>
      <c r="G632"/>
    </row>
    <row r="633" spans="4:7" x14ac:dyDescent="0.25">
      <c r="D633" s="53"/>
      <c r="G633"/>
    </row>
    <row r="634" spans="4:7" x14ac:dyDescent="0.25">
      <c r="D634" s="53"/>
      <c r="G634"/>
    </row>
    <row r="635" spans="4:7" x14ac:dyDescent="0.25">
      <c r="D635" s="53"/>
      <c r="G635"/>
    </row>
    <row r="636" spans="4:7" x14ac:dyDescent="0.25">
      <c r="D636" s="53"/>
      <c r="G636"/>
    </row>
    <row r="637" spans="4:7" x14ac:dyDescent="0.25">
      <c r="D637" s="53"/>
      <c r="G637"/>
    </row>
    <row r="638" spans="4:7" x14ac:dyDescent="0.25">
      <c r="D638" s="53"/>
      <c r="G638"/>
    </row>
    <row r="639" spans="4:7" x14ac:dyDescent="0.25">
      <c r="D639" s="53"/>
      <c r="G639"/>
    </row>
    <row r="640" spans="4:7" x14ac:dyDescent="0.25">
      <c r="D640" s="53"/>
      <c r="G640"/>
    </row>
    <row r="641" spans="4:7" x14ac:dyDescent="0.25">
      <c r="D641" s="53"/>
      <c r="G641"/>
    </row>
    <row r="642" spans="4:7" x14ac:dyDescent="0.25">
      <c r="D642" s="53"/>
      <c r="G642"/>
    </row>
    <row r="643" spans="4:7" x14ac:dyDescent="0.25">
      <c r="D643" s="53"/>
      <c r="G643"/>
    </row>
    <row r="644" spans="4:7" x14ac:dyDescent="0.25">
      <c r="D644" s="53"/>
      <c r="G644"/>
    </row>
    <row r="645" spans="4:7" x14ac:dyDescent="0.25">
      <c r="D645" s="53"/>
      <c r="G645"/>
    </row>
    <row r="646" spans="4:7" x14ac:dyDescent="0.25">
      <c r="D646" s="53"/>
      <c r="G646"/>
    </row>
    <row r="647" spans="4:7" x14ac:dyDescent="0.25">
      <c r="D647" s="53"/>
      <c r="G647"/>
    </row>
    <row r="648" spans="4:7" x14ac:dyDescent="0.25">
      <c r="D648" s="53"/>
      <c r="G648"/>
    </row>
    <row r="649" spans="4:7" x14ac:dyDescent="0.25">
      <c r="D649" s="53"/>
      <c r="G649"/>
    </row>
    <row r="650" spans="4:7" x14ac:dyDescent="0.25">
      <c r="D650" s="53"/>
      <c r="G650"/>
    </row>
    <row r="651" spans="4:7" x14ac:dyDescent="0.25">
      <c r="D651" s="53"/>
      <c r="G651"/>
    </row>
    <row r="652" spans="4:7" x14ac:dyDescent="0.25">
      <c r="D652" s="53"/>
      <c r="G652"/>
    </row>
    <row r="653" spans="4:7" x14ac:dyDescent="0.25">
      <c r="D653" s="53"/>
      <c r="G653"/>
    </row>
    <row r="654" spans="4:7" x14ac:dyDescent="0.25">
      <c r="D654" s="53"/>
      <c r="G654"/>
    </row>
    <row r="655" spans="4:7" x14ac:dyDescent="0.25">
      <c r="D655" s="53"/>
      <c r="G655"/>
    </row>
    <row r="656" spans="4:7" x14ac:dyDescent="0.25">
      <c r="D656" s="53"/>
      <c r="G656"/>
    </row>
    <row r="657" spans="4:7" x14ac:dyDescent="0.25">
      <c r="D657" s="53"/>
      <c r="G657"/>
    </row>
    <row r="658" spans="4:7" x14ac:dyDescent="0.25">
      <c r="D658" s="53"/>
      <c r="G658"/>
    </row>
    <row r="659" spans="4:7" x14ac:dyDescent="0.25">
      <c r="D659" s="53"/>
      <c r="G659"/>
    </row>
    <row r="660" spans="4:7" x14ac:dyDescent="0.25">
      <c r="D660" s="53"/>
      <c r="G660"/>
    </row>
    <row r="661" spans="4:7" x14ac:dyDescent="0.25">
      <c r="D661" s="53"/>
      <c r="G661"/>
    </row>
    <row r="662" spans="4:7" x14ac:dyDescent="0.25">
      <c r="D662" s="53"/>
      <c r="G662"/>
    </row>
    <row r="663" spans="4:7" x14ac:dyDescent="0.25">
      <c r="D663" s="53"/>
      <c r="G663"/>
    </row>
    <row r="664" spans="4:7" x14ac:dyDescent="0.25">
      <c r="D664" s="53"/>
      <c r="G664"/>
    </row>
    <row r="665" spans="4:7" x14ac:dyDescent="0.25">
      <c r="D665" s="53"/>
      <c r="G665"/>
    </row>
    <row r="666" spans="4:7" x14ac:dyDescent="0.25">
      <c r="D666" s="53"/>
      <c r="G666"/>
    </row>
    <row r="667" spans="4:7" x14ac:dyDescent="0.25">
      <c r="D667" s="53"/>
      <c r="G667"/>
    </row>
    <row r="668" spans="4:7" x14ac:dyDescent="0.25">
      <c r="D668" s="53"/>
      <c r="G668"/>
    </row>
    <row r="669" spans="4:7" x14ac:dyDescent="0.25">
      <c r="D669" s="53"/>
      <c r="G669"/>
    </row>
    <row r="670" spans="4:7" x14ac:dyDescent="0.25">
      <c r="D670" s="53"/>
      <c r="G670"/>
    </row>
    <row r="671" spans="4:7" x14ac:dyDescent="0.25">
      <c r="D671" s="53"/>
      <c r="G671"/>
    </row>
    <row r="672" spans="4:7" x14ac:dyDescent="0.25">
      <c r="D672" s="53"/>
      <c r="G672"/>
    </row>
    <row r="673" spans="4:7" x14ac:dyDescent="0.25">
      <c r="D673" s="53"/>
      <c r="G673"/>
    </row>
    <row r="674" spans="4:7" x14ac:dyDescent="0.25">
      <c r="D674" s="53"/>
      <c r="G674"/>
    </row>
    <row r="675" spans="4:7" x14ac:dyDescent="0.25">
      <c r="D675" s="53"/>
      <c r="G675"/>
    </row>
    <row r="676" spans="4:7" x14ac:dyDescent="0.25">
      <c r="D676" s="53"/>
      <c r="G676"/>
    </row>
    <row r="677" spans="4:7" x14ac:dyDescent="0.25">
      <c r="D677" s="53"/>
      <c r="G677"/>
    </row>
    <row r="678" spans="4:7" x14ac:dyDescent="0.25">
      <c r="D678" s="53"/>
      <c r="G678"/>
    </row>
    <row r="679" spans="4:7" x14ac:dyDescent="0.25">
      <c r="D679" s="53"/>
      <c r="G679"/>
    </row>
    <row r="680" spans="4:7" x14ac:dyDescent="0.25">
      <c r="D680" s="53"/>
      <c r="G680"/>
    </row>
    <row r="681" spans="4:7" x14ac:dyDescent="0.25">
      <c r="D681" s="53"/>
      <c r="G681"/>
    </row>
    <row r="682" spans="4:7" x14ac:dyDescent="0.25">
      <c r="D682" s="53"/>
      <c r="G682"/>
    </row>
    <row r="683" spans="4:7" x14ac:dyDescent="0.25">
      <c r="D683" s="53"/>
      <c r="G683"/>
    </row>
    <row r="684" spans="4:7" x14ac:dyDescent="0.25">
      <c r="D684" s="53"/>
      <c r="G684"/>
    </row>
    <row r="685" spans="4:7" x14ac:dyDescent="0.25">
      <c r="D685" s="53"/>
      <c r="G685"/>
    </row>
    <row r="686" spans="4:7" x14ac:dyDescent="0.25">
      <c r="D686" s="53"/>
      <c r="G686"/>
    </row>
    <row r="687" spans="4:7" x14ac:dyDescent="0.25">
      <c r="D687" s="53"/>
      <c r="G687"/>
    </row>
    <row r="688" spans="4:7" x14ac:dyDescent="0.25">
      <c r="D688" s="53"/>
      <c r="G688"/>
    </row>
    <row r="689" spans="4:7" x14ac:dyDescent="0.25">
      <c r="D689" s="53"/>
      <c r="G689"/>
    </row>
    <row r="690" spans="4:7" x14ac:dyDescent="0.25">
      <c r="D690" s="53"/>
      <c r="G690"/>
    </row>
    <row r="691" spans="4:7" x14ac:dyDescent="0.25">
      <c r="D691" s="53"/>
      <c r="G691"/>
    </row>
    <row r="692" spans="4:7" x14ac:dyDescent="0.25">
      <c r="D692" s="53"/>
      <c r="G692"/>
    </row>
    <row r="693" spans="4:7" x14ac:dyDescent="0.25">
      <c r="D693" s="53"/>
      <c r="G693"/>
    </row>
    <row r="694" spans="4:7" x14ac:dyDescent="0.25">
      <c r="D694" s="53"/>
      <c r="G694"/>
    </row>
    <row r="695" spans="4:7" x14ac:dyDescent="0.25">
      <c r="D695" s="53"/>
      <c r="G695"/>
    </row>
    <row r="696" spans="4:7" x14ac:dyDescent="0.25">
      <c r="D696" s="53"/>
      <c r="G696"/>
    </row>
    <row r="697" spans="4:7" x14ac:dyDescent="0.25">
      <c r="D697" s="53"/>
      <c r="G697"/>
    </row>
    <row r="698" spans="4:7" x14ac:dyDescent="0.25">
      <c r="D698" s="53"/>
      <c r="G698"/>
    </row>
    <row r="699" spans="4:7" x14ac:dyDescent="0.25">
      <c r="D699" s="53"/>
      <c r="G699"/>
    </row>
    <row r="700" spans="4:7" x14ac:dyDescent="0.25">
      <c r="D700" s="53"/>
      <c r="G700"/>
    </row>
    <row r="701" spans="4:7" x14ac:dyDescent="0.25">
      <c r="D701" s="53"/>
      <c r="G701"/>
    </row>
    <row r="702" spans="4:7" x14ac:dyDescent="0.25">
      <c r="D702" s="53"/>
      <c r="G702"/>
    </row>
    <row r="703" spans="4:7" x14ac:dyDescent="0.25">
      <c r="D703" s="53"/>
      <c r="G703"/>
    </row>
    <row r="704" spans="4:7" x14ac:dyDescent="0.25">
      <c r="D704" s="53"/>
      <c r="G704"/>
    </row>
    <row r="705" spans="4:7" x14ac:dyDescent="0.25">
      <c r="D705" s="53"/>
      <c r="G705"/>
    </row>
    <row r="706" spans="4:7" x14ac:dyDescent="0.25">
      <c r="D706" s="53"/>
      <c r="G706"/>
    </row>
    <row r="707" spans="4:7" x14ac:dyDescent="0.25">
      <c r="D707" s="53"/>
      <c r="G707"/>
    </row>
    <row r="708" spans="4:7" x14ac:dyDescent="0.25">
      <c r="D708" s="53"/>
      <c r="G708"/>
    </row>
    <row r="709" spans="4:7" x14ac:dyDescent="0.25">
      <c r="D709" s="53"/>
      <c r="G709"/>
    </row>
    <row r="710" spans="4:7" x14ac:dyDescent="0.25">
      <c r="D710" s="53"/>
      <c r="G710"/>
    </row>
    <row r="711" spans="4:7" x14ac:dyDescent="0.25">
      <c r="D711" s="53"/>
      <c r="G711"/>
    </row>
    <row r="712" spans="4:7" x14ac:dyDescent="0.25">
      <c r="D712" s="53"/>
      <c r="G712"/>
    </row>
    <row r="713" spans="4:7" x14ac:dyDescent="0.25">
      <c r="D713" s="53"/>
      <c r="G713"/>
    </row>
    <row r="714" spans="4:7" x14ac:dyDescent="0.25">
      <c r="D714" s="53"/>
      <c r="G714"/>
    </row>
    <row r="715" spans="4:7" x14ac:dyDescent="0.25">
      <c r="D715" s="53"/>
      <c r="G715"/>
    </row>
    <row r="716" spans="4:7" x14ac:dyDescent="0.25">
      <c r="D716" s="53"/>
      <c r="G716"/>
    </row>
    <row r="717" spans="4:7" x14ac:dyDescent="0.25">
      <c r="D717" s="53"/>
      <c r="G717"/>
    </row>
    <row r="718" spans="4:7" x14ac:dyDescent="0.25">
      <c r="D718" s="53"/>
      <c r="G718"/>
    </row>
    <row r="719" spans="4:7" x14ac:dyDescent="0.25">
      <c r="D719" s="53"/>
      <c r="G719"/>
    </row>
    <row r="720" spans="4:7" x14ac:dyDescent="0.25">
      <c r="D720" s="53"/>
      <c r="G720"/>
    </row>
    <row r="721" spans="4:7" x14ac:dyDescent="0.25">
      <c r="D721" s="53"/>
      <c r="G721"/>
    </row>
    <row r="722" spans="4:7" x14ac:dyDescent="0.25">
      <c r="D722" s="53"/>
      <c r="G722"/>
    </row>
    <row r="723" spans="4:7" x14ac:dyDescent="0.25">
      <c r="D723" s="53"/>
      <c r="G723"/>
    </row>
    <row r="724" spans="4:7" x14ac:dyDescent="0.25">
      <c r="D724" s="53"/>
      <c r="G724"/>
    </row>
    <row r="725" spans="4:7" x14ac:dyDescent="0.25">
      <c r="D725" s="53"/>
      <c r="G725"/>
    </row>
    <row r="726" spans="4:7" x14ac:dyDescent="0.25">
      <c r="D726" s="53"/>
      <c r="G726"/>
    </row>
    <row r="727" spans="4:7" x14ac:dyDescent="0.25">
      <c r="D727" s="53"/>
      <c r="G727"/>
    </row>
    <row r="728" spans="4:7" x14ac:dyDescent="0.25">
      <c r="D728" s="53"/>
      <c r="G728"/>
    </row>
    <row r="729" spans="4:7" x14ac:dyDescent="0.25">
      <c r="D729" s="53"/>
      <c r="G729"/>
    </row>
    <row r="730" spans="4:7" x14ac:dyDescent="0.25">
      <c r="D730" s="53"/>
      <c r="G730"/>
    </row>
    <row r="731" spans="4:7" x14ac:dyDescent="0.25">
      <c r="D731" s="53"/>
      <c r="G731"/>
    </row>
    <row r="732" spans="4:7" x14ac:dyDescent="0.25">
      <c r="D732" s="53"/>
      <c r="G732"/>
    </row>
    <row r="733" spans="4:7" x14ac:dyDescent="0.25">
      <c r="D733" s="53"/>
      <c r="G733"/>
    </row>
    <row r="734" spans="4:7" x14ac:dyDescent="0.25">
      <c r="D734" s="53"/>
      <c r="G734"/>
    </row>
    <row r="735" spans="4:7" x14ac:dyDescent="0.25">
      <c r="D735" s="53"/>
      <c r="G735"/>
    </row>
    <row r="736" spans="4:7" x14ac:dyDescent="0.25">
      <c r="D736" s="53"/>
      <c r="G736"/>
    </row>
    <row r="737" spans="4:7" x14ac:dyDescent="0.25">
      <c r="D737" s="53"/>
      <c r="G737"/>
    </row>
    <row r="738" spans="4:7" x14ac:dyDescent="0.25">
      <c r="D738" s="53"/>
      <c r="G738"/>
    </row>
    <row r="739" spans="4:7" x14ac:dyDescent="0.25">
      <c r="D739" s="53"/>
      <c r="G739"/>
    </row>
    <row r="740" spans="4:7" x14ac:dyDescent="0.25">
      <c r="D740" s="53"/>
      <c r="G740"/>
    </row>
    <row r="741" spans="4:7" x14ac:dyDescent="0.25">
      <c r="D741" s="53"/>
      <c r="G741"/>
    </row>
    <row r="742" spans="4:7" x14ac:dyDescent="0.25">
      <c r="D742" s="53"/>
      <c r="G742"/>
    </row>
    <row r="743" spans="4:7" x14ac:dyDescent="0.25">
      <c r="D743" s="53"/>
      <c r="G743"/>
    </row>
    <row r="744" spans="4:7" x14ac:dyDescent="0.25">
      <c r="D744" s="53"/>
      <c r="G744"/>
    </row>
    <row r="745" spans="4:7" x14ac:dyDescent="0.25">
      <c r="D745" s="53"/>
      <c r="G745"/>
    </row>
    <row r="746" spans="4:7" x14ac:dyDescent="0.25">
      <c r="D746" s="53"/>
      <c r="G746"/>
    </row>
    <row r="747" spans="4:7" x14ac:dyDescent="0.25">
      <c r="D747" s="53"/>
      <c r="G747"/>
    </row>
    <row r="748" spans="4:7" x14ac:dyDescent="0.25">
      <c r="D748" s="53"/>
      <c r="G748"/>
    </row>
    <row r="749" spans="4:7" x14ac:dyDescent="0.25">
      <c r="D749" s="53"/>
      <c r="G749"/>
    </row>
    <row r="750" spans="4:7" x14ac:dyDescent="0.25">
      <c r="D750" s="53"/>
      <c r="G750"/>
    </row>
    <row r="751" spans="4:7" x14ac:dyDescent="0.25">
      <c r="D751" s="53"/>
      <c r="G751"/>
    </row>
    <row r="752" spans="4:7" x14ac:dyDescent="0.25">
      <c r="D752" s="53"/>
      <c r="G752"/>
    </row>
    <row r="753" spans="4:7" x14ac:dyDescent="0.25">
      <c r="D753" s="53"/>
      <c r="G753"/>
    </row>
    <row r="754" spans="4:7" x14ac:dyDescent="0.25">
      <c r="D754" s="53"/>
      <c r="G754"/>
    </row>
    <row r="755" spans="4:7" x14ac:dyDescent="0.25">
      <c r="D755" s="53"/>
      <c r="G755"/>
    </row>
    <row r="756" spans="4:7" x14ac:dyDescent="0.25">
      <c r="D756" s="53"/>
      <c r="G756"/>
    </row>
    <row r="757" spans="4:7" x14ac:dyDescent="0.25">
      <c r="D757" s="53"/>
      <c r="G757"/>
    </row>
    <row r="758" spans="4:7" x14ac:dyDescent="0.25">
      <c r="D758" s="53"/>
      <c r="G758"/>
    </row>
    <row r="759" spans="4:7" x14ac:dyDescent="0.25">
      <c r="D759" s="53"/>
      <c r="G759"/>
    </row>
    <row r="760" spans="4:7" x14ac:dyDescent="0.25">
      <c r="D760" s="53"/>
      <c r="G760"/>
    </row>
    <row r="761" spans="4:7" x14ac:dyDescent="0.25">
      <c r="D761" s="53"/>
      <c r="G761"/>
    </row>
    <row r="762" spans="4:7" x14ac:dyDescent="0.25">
      <c r="D762" s="53"/>
      <c r="G762"/>
    </row>
    <row r="763" spans="4:7" x14ac:dyDescent="0.25">
      <c r="D763" s="53"/>
      <c r="G763"/>
    </row>
    <row r="764" spans="4:7" x14ac:dyDescent="0.25">
      <c r="D764" s="53"/>
      <c r="G764"/>
    </row>
    <row r="765" spans="4:7" x14ac:dyDescent="0.25">
      <c r="D765" s="53"/>
      <c r="G765"/>
    </row>
    <row r="766" spans="4:7" x14ac:dyDescent="0.25">
      <c r="D766" s="53"/>
      <c r="G766"/>
    </row>
    <row r="767" spans="4:7" x14ac:dyDescent="0.25">
      <c r="D767" s="53"/>
      <c r="G767"/>
    </row>
    <row r="768" spans="4:7" x14ac:dyDescent="0.25">
      <c r="D768" s="53"/>
      <c r="G768"/>
    </row>
    <row r="769" spans="4:7" x14ac:dyDescent="0.25">
      <c r="D769" s="53"/>
      <c r="G769"/>
    </row>
    <row r="770" spans="4:7" x14ac:dyDescent="0.25">
      <c r="D770" s="53"/>
      <c r="G770"/>
    </row>
    <row r="771" spans="4:7" x14ac:dyDescent="0.25">
      <c r="D771" s="53"/>
      <c r="G771"/>
    </row>
    <row r="772" spans="4:7" x14ac:dyDescent="0.25">
      <c r="D772" s="53"/>
      <c r="G772"/>
    </row>
    <row r="773" spans="4:7" x14ac:dyDescent="0.25">
      <c r="D773" s="53"/>
      <c r="G773"/>
    </row>
    <row r="774" spans="4:7" x14ac:dyDescent="0.25">
      <c r="D774" s="53"/>
      <c r="G774"/>
    </row>
    <row r="775" spans="4:7" x14ac:dyDescent="0.25">
      <c r="D775" s="53"/>
      <c r="G775"/>
    </row>
    <row r="776" spans="4:7" x14ac:dyDescent="0.25">
      <c r="D776" s="53"/>
      <c r="G776"/>
    </row>
    <row r="777" spans="4:7" x14ac:dyDescent="0.25">
      <c r="D777" s="53"/>
      <c r="G777"/>
    </row>
    <row r="778" spans="4:7" x14ac:dyDescent="0.25">
      <c r="D778" s="53"/>
      <c r="G778"/>
    </row>
    <row r="779" spans="4:7" x14ac:dyDescent="0.25">
      <c r="D779" s="53"/>
      <c r="G779"/>
    </row>
    <row r="780" spans="4:7" x14ac:dyDescent="0.25">
      <c r="D780" s="53"/>
      <c r="G780"/>
    </row>
    <row r="781" spans="4:7" x14ac:dyDescent="0.25">
      <c r="D781" s="53"/>
      <c r="G781"/>
    </row>
    <row r="782" spans="4:7" x14ac:dyDescent="0.25">
      <c r="D782" s="53"/>
      <c r="G782"/>
    </row>
    <row r="783" spans="4:7" x14ac:dyDescent="0.25">
      <c r="D783" s="53"/>
      <c r="G783"/>
    </row>
    <row r="784" spans="4:7" x14ac:dyDescent="0.25">
      <c r="D784" s="53"/>
      <c r="G784"/>
    </row>
    <row r="785" spans="4:7" x14ac:dyDescent="0.25">
      <c r="D785" s="53"/>
      <c r="G785"/>
    </row>
    <row r="786" spans="4:7" x14ac:dyDescent="0.25">
      <c r="D786" s="53"/>
      <c r="G786"/>
    </row>
    <row r="787" spans="4:7" x14ac:dyDescent="0.25">
      <c r="D787" s="53"/>
      <c r="G787"/>
    </row>
    <row r="788" spans="4:7" x14ac:dyDescent="0.25">
      <c r="D788" s="53"/>
      <c r="G788"/>
    </row>
    <row r="789" spans="4:7" x14ac:dyDescent="0.25">
      <c r="D789" s="53"/>
      <c r="G789"/>
    </row>
    <row r="790" spans="4:7" x14ac:dyDescent="0.25">
      <c r="D790" s="53"/>
      <c r="G790"/>
    </row>
    <row r="791" spans="4:7" x14ac:dyDescent="0.25">
      <c r="D791" s="53"/>
      <c r="G791"/>
    </row>
    <row r="792" spans="4:7" x14ac:dyDescent="0.25">
      <c r="D792" s="53"/>
      <c r="G792"/>
    </row>
    <row r="793" spans="4:7" x14ac:dyDescent="0.25">
      <c r="D793" s="53"/>
      <c r="G793"/>
    </row>
    <row r="794" spans="4:7" x14ac:dyDescent="0.25">
      <c r="D794" s="53"/>
      <c r="G794"/>
    </row>
    <row r="795" spans="4:7" x14ac:dyDescent="0.25">
      <c r="D795" s="53"/>
      <c r="G795"/>
    </row>
    <row r="796" spans="4:7" x14ac:dyDescent="0.25">
      <c r="D796" s="53"/>
      <c r="G796"/>
    </row>
    <row r="797" spans="4:7" x14ac:dyDescent="0.25">
      <c r="D797" s="53"/>
      <c r="G797"/>
    </row>
    <row r="798" spans="4:7" x14ac:dyDescent="0.25">
      <c r="D798" s="53"/>
      <c r="G798"/>
    </row>
    <row r="799" spans="4:7" x14ac:dyDescent="0.25">
      <c r="D799" s="53"/>
      <c r="G799"/>
    </row>
    <row r="800" spans="4:7" x14ac:dyDescent="0.25">
      <c r="D800" s="53"/>
      <c r="G800"/>
    </row>
    <row r="801" spans="4:7" x14ac:dyDescent="0.25">
      <c r="D801" s="53"/>
      <c r="G801"/>
    </row>
    <row r="802" spans="4:7" x14ac:dyDescent="0.25">
      <c r="D802" s="53"/>
      <c r="G802"/>
    </row>
    <row r="803" spans="4:7" x14ac:dyDescent="0.25">
      <c r="D803" s="53"/>
      <c r="G803"/>
    </row>
    <row r="804" spans="4:7" x14ac:dyDescent="0.25">
      <c r="D804" s="53"/>
      <c r="G804"/>
    </row>
    <row r="805" spans="4:7" x14ac:dyDescent="0.25">
      <c r="D805" s="53"/>
      <c r="G805"/>
    </row>
    <row r="806" spans="4:7" x14ac:dyDescent="0.25">
      <c r="D806" s="53"/>
      <c r="G806"/>
    </row>
    <row r="807" spans="4:7" x14ac:dyDescent="0.25">
      <c r="D807" s="53"/>
      <c r="G807"/>
    </row>
    <row r="808" spans="4:7" x14ac:dyDescent="0.25">
      <c r="D808" s="53"/>
      <c r="G808"/>
    </row>
    <row r="809" spans="4:7" x14ac:dyDescent="0.25">
      <c r="D809" s="53"/>
      <c r="G809"/>
    </row>
    <row r="810" spans="4:7" x14ac:dyDescent="0.25">
      <c r="D810" s="53"/>
      <c r="G810"/>
    </row>
    <row r="811" spans="4:7" x14ac:dyDescent="0.25">
      <c r="D811" s="53"/>
      <c r="G811"/>
    </row>
    <row r="812" spans="4:7" x14ac:dyDescent="0.25">
      <c r="D812" s="53"/>
      <c r="G812"/>
    </row>
    <row r="813" spans="4:7" x14ac:dyDescent="0.25">
      <c r="D813" s="53"/>
      <c r="G813"/>
    </row>
    <row r="814" spans="4:7" x14ac:dyDescent="0.25">
      <c r="D814" s="53"/>
      <c r="G814"/>
    </row>
    <row r="815" spans="4:7" x14ac:dyDescent="0.25">
      <c r="D815" s="53"/>
      <c r="G815"/>
    </row>
    <row r="816" spans="4:7" x14ac:dyDescent="0.25">
      <c r="D816" s="53"/>
      <c r="G816"/>
    </row>
    <row r="817" spans="4:7" x14ac:dyDescent="0.25">
      <c r="D817" s="53"/>
      <c r="G817"/>
    </row>
    <row r="818" spans="4:7" x14ac:dyDescent="0.25">
      <c r="D818" s="53"/>
      <c r="G818"/>
    </row>
    <row r="819" spans="4:7" x14ac:dyDescent="0.25">
      <c r="D819" s="53"/>
      <c r="G819"/>
    </row>
    <row r="820" spans="4:7" x14ac:dyDescent="0.25">
      <c r="D820" s="53"/>
      <c r="G820"/>
    </row>
    <row r="821" spans="4:7" x14ac:dyDescent="0.25">
      <c r="D821" s="53"/>
      <c r="G821"/>
    </row>
    <row r="822" spans="4:7" x14ac:dyDescent="0.25">
      <c r="D822" s="53"/>
      <c r="G822"/>
    </row>
    <row r="823" spans="4:7" x14ac:dyDescent="0.25">
      <c r="D823" s="53"/>
      <c r="G823"/>
    </row>
    <row r="824" spans="4:7" x14ac:dyDescent="0.25">
      <c r="D824" s="53"/>
      <c r="G824"/>
    </row>
    <row r="825" spans="4:7" x14ac:dyDescent="0.25">
      <c r="D825" s="53"/>
      <c r="G825"/>
    </row>
    <row r="826" spans="4:7" x14ac:dyDescent="0.25">
      <c r="D826" s="53"/>
      <c r="G826"/>
    </row>
    <row r="827" spans="4:7" x14ac:dyDescent="0.25">
      <c r="D827" s="53"/>
      <c r="G827"/>
    </row>
    <row r="828" spans="4:7" x14ac:dyDescent="0.25">
      <c r="D828" s="53"/>
      <c r="G828"/>
    </row>
    <row r="829" spans="4:7" x14ac:dyDescent="0.25">
      <c r="D829" s="53"/>
      <c r="G829"/>
    </row>
    <row r="830" spans="4:7" x14ac:dyDescent="0.25">
      <c r="D830" s="53"/>
      <c r="G830"/>
    </row>
    <row r="831" spans="4:7" x14ac:dyDescent="0.25">
      <c r="D831" s="53"/>
      <c r="G831"/>
    </row>
    <row r="832" spans="4:7" x14ac:dyDescent="0.25">
      <c r="D832" s="53"/>
      <c r="G832"/>
    </row>
    <row r="833" spans="4:7" x14ac:dyDescent="0.25">
      <c r="D833" s="53"/>
      <c r="G833"/>
    </row>
    <row r="834" spans="4:7" x14ac:dyDescent="0.25">
      <c r="D834" s="53"/>
      <c r="G834"/>
    </row>
    <row r="835" spans="4:7" x14ac:dyDescent="0.25">
      <c r="D835" s="53"/>
      <c r="G835"/>
    </row>
    <row r="836" spans="4:7" x14ac:dyDescent="0.25">
      <c r="D836" s="53"/>
      <c r="G836"/>
    </row>
    <row r="837" spans="4:7" x14ac:dyDescent="0.25">
      <c r="D837" s="53"/>
      <c r="G837"/>
    </row>
    <row r="838" spans="4:7" x14ac:dyDescent="0.25">
      <c r="D838" s="53"/>
      <c r="G838"/>
    </row>
    <row r="839" spans="4:7" x14ac:dyDescent="0.25">
      <c r="D839" s="53"/>
      <c r="G839"/>
    </row>
    <row r="840" spans="4:7" x14ac:dyDescent="0.25">
      <c r="D840" s="53"/>
      <c r="G840"/>
    </row>
    <row r="841" spans="4:7" x14ac:dyDescent="0.25">
      <c r="D841" s="53"/>
      <c r="G841"/>
    </row>
    <row r="842" spans="4:7" x14ac:dyDescent="0.25">
      <c r="D842" s="53"/>
      <c r="G842"/>
    </row>
    <row r="843" spans="4:7" x14ac:dyDescent="0.25">
      <c r="D843" s="53"/>
      <c r="G843"/>
    </row>
    <row r="844" spans="4:7" x14ac:dyDescent="0.25">
      <c r="D844" s="53"/>
      <c r="G844"/>
    </row>
    <row r="845" spans="4:7" x14ac:dyDescent="0.25">
      <c r="D845" s="53"/>
      <c r="G845"/>
    </row>
    <row r="846" spans="4:7" x14ac:dyDescent="0.25">
      <c r="D846" s="53"/>
      <c r="G846"/>
    </row>
    <row r="847" spans="4:7" x14ac:dyDescent="0.25">
      <c r="D847" s="53"/>
      <c r="G847"/>
    </row>
    <row r="848" spans="4:7" x14ac:dyDescent="0.25">
      <c r="D848" s="53"/>
      <c r="G848"/>
    </row>
    <row r="849" spans="4:7" x14ac:dyDescent="0.25">
      <c r="D849" s="53"/>
      <c r="G849"/>
    </row>
    <row r="850" spans="4:7" x14ac:dyDescent="0.25">
      <c r="D850" s="53"/>
      <c r="G850"/>
    </row>
    <row r="851" spans="4:7" x14ac:dyDescent="0.25">
      <c r="D851" s="53"/>
      <c r="G851"/>
    </row>
    <row r="852" spans="4:7" x14ac:dyDescent="0.25">
      <c r="D852" s="53"/>
      <c r="G852"/>
    </row>
    <row r="853" spans="4:7" x14ac:dyDescent="0.25">
      <c r="D853" s="53"/>
      <c r="G853"/>
    </row>
    <row r="854" spans="4:7" x14ac:dyDescent="0.25">
      <c r="D854" s="53"/>
      <c r="G854"/>
    </row>
    <row r="855" spans="4:7" x14ac:dyDescent="0.25">
      <c r="D855" s="53"/>
      <c r="G855"/>
    </row>
    <row r="856" spans="4:7" x14ac:dyDescent="0.25">
      <c r="D856" s="53"/>
      <c r="G856"/>
    </row>
    <row r="857" spans="4:7" x14ac:dyDescent="0.25">
      <c r="D857" s="53"/>
      <c r="G857"/>
    </row>
    <row r="858" spans="4:7" x14ac:dyDescent="0.25">
      <c r="D858" s="53"/>
      <c r="G858"/>
    </row>
    <row r="859" spans="4:7" x14ac:dyDescent="0.25">
      <c r="D859" s="53"/>
      <c r="G859"/>
    </row>
    <row r="860" spans="4:7" x14ac:dyDescent="0.25">
      <c r="D860" s="53"/>
      <c r="G860"/>
    </row>
    <row r="861" spans="4:7" x14ac:dyDescent="0.25">
      <c r="D861" s="53"/>
      <c r="G861"/>
    </row>
    <row r="862" spans="4:7" x14ac:dyDescent="0.25">
      <c r="D862" s="53"/>
      <c r="G862"/>
    </row>
    <row r="863" spans="4:7" x14ac:dyDescent="0.25">
      <c r="D863" s="53"/>
      <c r="G863"/>
    </row>
    <row r="864" spans="4:7" x14ac:dyDescent="0.25">
      <c r="D864" s="53"/>
      <c r="G864"/>
    </row>
    <row r="865" spans="4:7" x14ac:dyDescent="0.25">
      <c r="D865" s="53"/>
      <c r="G865"/>
    </row>
    <row r="866" spans="4:7" x14ac:dyDescent="0.25">
      <c r="D866" s="53"/>
      <c r="G866"/>
    </row>
    <row r="867" spans="4:7" x14ac:dyDescent="0.25">
      <c r="D867" s="53"/>
      <c r="G867"/>
    </row>
    <row r="868" spans="4:7" x14ac:dyDescent="0.25">
      <c r="D868" s="53"/>
      <c r="G868"/>
    </row>
    <row r="869" spans="4:7" x14ac:dyDescent="0.25">
      <c r="D869" s="53"/>
      <c r="G869"/>
    </row>
    <row r="870" spans="4:7" x14ac:dyDescent="0.25">
      <c r="D870" s="53"/>
      <c r="G870"/>
    </row>
    <row r="871" spans="4:7" x14ac:dyDescent="0.25">
      <c r="D871" s="53"/>
      <c r="G871"/>
    </row>
    <row r="872" spans="4:7" x14ac:dyDescent="0.25">
      <c r="D872" s="53"/>
      <c r="G872"/>
    </row>
    <row r="873" spans="4:7" x14ac:dyDescent="0.25">
      <c r="D873" s="53"/>
      <c r="G873"/>
    </row>
    <row r="874" spans="4:7" x14ac:dyDescent="0.25">
      <c r="D874" s="53"/>
      <c r="G874"/>
    </row>
    <row r="875" spans="4:7" x14ac:dyDescent="0.25">
      <c r="D875" s="53"/>
      <c r="G875"/>
    </row>
    <row r="876" spans="4:7" x14ac:dyDescent="0.25">
      <c r="D876" s="53"/>
      <c r="G876"/>
    </row>
    <row r="877" spans="4:7" x14ac:dyDescent="0.25">
      <c r="D877" s="53"/>
      <c r="G877"/>
    </row>
    <row r="878" spans="4:7" x14ac:dyDescent="0.25">
      <c r="D878" s="53"/>
      <c r="G878"/>
    </row>
    <row r="879" spans="4:7" x14ac:dyDescent="0.25">
      <c r="D879" s="53"/>
      <c r="G879"/>
    </row>
    <row r="880" spans="4:7" x14ac:dyDescent="0.25">
      <c r="D880" s="53"/>
      <c r="G880"/>
    </row>
    <row r="881" spans="4:7" x14ac:dyDescent="0.25">
      <c r="D881" s="53"/>
      <c r="G881"/>
    </row>
    <row r="882" spans="4:7" x14ac:dyDescent="0.25">
      <c r="D882" s="53"/>
      <c r="G882"/>
    </row>
    <row r="883" spans="4:7" x14ac:dyDescent="0.25">
      <c r="D883" s="53"/>
      <c r="G883"/>
    </row>
    <row r="884" spans="4:7" x14ac:dyDescent="0.25">
      <c r="D884" s="53"/>
      <c r="G884"/>
    </row>
    <row r="885" spans="4:7" x14ac:dyDescent="0.25">
      <c r="D885" s="53"/>
      <c r="G885"/>
    </row>
    <row r="886" spans="4:7" x14ac:dyDescent="0.25">
      <c r="D886" s="53"/>
      <c r="G886"/>
    </row>
    <row r="887" spans="4:7" x14ac:dyDescent="0.25">
      <c r="D887" s="53"/>
      <c r="G887"/>
    </row>
    <row r="888" spans="4:7" x14ac:dyDescent="0.25">
      <c r="D888" s="53"/>
      <c r="G888"/>
    </row>
    <row r="889" spans="4:7" x14ac:dyDescent="0.25">
      <c r="D889" s="53"/>
      <c r="G889"/>
    </row>
    <row r="890" spans="4:7" x14ac:dyDescent="0.25">
      <c r="D890" s="53"/>
      <c r="G890"/>
    </row>
    <row r="891" spans="4:7" x14ac:dyDescent="0.25">
      <c r="D891" s="53"/>
      <c r="G891"/>
    </row>
    <row r="892" spans="4:7" x14ac:dyDescent="0.25">
      <c r="D892" s="53"/>
      <c r="G892"/>
    </row>
    <row r="893" spans="4:7" x14ac:dyDescent="0.25">
      <c r="D893" s="53"/>
      <c r="G893"/>
    </row>
    <row r="894" spans="4:7" x14ac:dyDescent="0.25">
      <c r="D894" s="53"/>
      <c r="G894"/>
    </row>
    <row r="895" spans="4:7" x14ac:dyDescent="0.25">
      <c r="D895" s="53"/>
      <c r="G895"/>
    </row>
    <row r="896" spans="4:7" x14ac:dyDescent="0.25">
      <c r="D896" s="53"/>
      <c r="G896"/>
    </row>
    <row r="897" spans="4:7" x14ac:dyDescent="0.25">
      <c r="D897" s="53"/>
      <c r="G897"/>
    </row>
    <row r="898" spans="4:7" x14ac:dyDescent="0.25">
      <c r="D898" s="53"/>
      <c r="G898"/>
    </row>
    <row r="899" spans="4:7" x14ac:dyDescent="0.25">
      <c r="D899" s="53"/>
      <c r="G899"/>
    </row>
    <row r="900" spans="4:7" x14ac:dyDescent="0.25">
      <c r="D900" s="53"/>
      <c r="G900"/>
    </row>
    <row r="901" spans="4:7" x14ac:dyDescent="0.25">
      <c r="D901" s="53"/>
      <c r="G901"/>
    </row>
    <row r="902" spans="4:7" x14ac:dyDescent="0.25">
      <c r="D902" s="53"/>
      <c r="G902"/>
    </row>
    <row r="903" spans="4:7" x14ac:dyDescent="0.25">
      <c r="D903" s="53"/>
      <c r="G903"/>
    </row>
    <row r="904" spans="4:7" x14ac:dyDescent="0.25">
      <c r="D904" s="53"/>
      <c r="G904"/>
    </row>
    <row r="905" spans="4:7" x14ac:dyDescent="0.25">
      <c r="D905" s="53"/>
      <c r="G905"/>
    </row>
    <row r="906" spans="4:7" x14ac:dyDescent="0.25">
      <c r="D906" s="53"/>
      <c r="G906"/>
    </row>
    <row r="907" spans="4:7" x14ac:dyDescent="0.25">
      <c r="D907" s="53"/>
      <c r="G907"/>
    </row>
    <row r="908" spans="4:7" x14ac:dyDescent="0.25">
      <c r="D908" s="53"/>
      <c r="G908"/>
    </row>
    <row r="909" spans="4:7" x14ac:dyDescent="0.25">
      <c r="D909" s="53"/>
      <c r="G909"/>
    </row>
    <row r="910" spans="4:7" x14ac:dyDescent="0.25">
      <c r="D910" s="53"/>
      <c r="G910"/>
    </row>
    <row r="911" spans="4:7" x14ac:dyDescent="0.25">
      <c r="D911" s="53"/>
      <c r="G911"/>
    </row>
    <row r="912" spans="4:7" x14ac:dyDescent="0.25">
      <c r="D912" s="53"/>
      <c r="G912"/>
    </row>
    <row r="913" spans="4:7" x14ac:dyDescent="0.25">
      <c r="D913" s="53"/>
      <c r="G913"/>
    </row>
    <row r="914" spans="4:7" x14ac:dyDescent="0.25">
      <c r="D914" s="53"/>
      <c r="G914"/>
    </row>
    <row r="915" spans="4:7" x14ac:dyDescent="0.25">
      <c r="D915" s="53"/>
      <c r="G915"/>
    </row>
    <row r="916" spans="4:7" x14ac:dyDescent="0.25">
      <c r="D916" s="53"/>
      <c r="G916"/>
    </row>
    <row r="917" spans="4:7" x14ac:dyDescent="0.25">
      <c r="D917" s="53"/>
      <c r="G917"/>
    </row>
    <row r="918" spans="4:7" x14ac:dyDescent="0.25">
      <c r="D918" s="53"/>
      <c r="G918"/>
    </row>
    <row r="919" spans="4:7" x14ac:dyDescent="0.25">
      <c r="D919" s="53"/>
      <c r="G919"/>
    </row>
    <row r="920" spans="4:7" x14ac:dyDescent="0.25">
      <c r="D920" s="53"/>
      <c r="G920"/>
    </row>
    <row r="921" spans="4:7" x14ac:dyDescent="0.25">
      <c r="D921" s="53"/>
      <c r="G921"/>
    </row>
    <row r="922" spans="4:7" x14ac:dyDescent="0.25">
      <c r="D922" s="53"/>
      <c r="G922"/>
    </row>
    <row r="923" spans="4:7" x14ac:dyDescent="0.25">
      <c r="D923" s="53"/>
      <c r="G923"/>
    </row>
    <row r="924" spans="4:7" x14ac:dyDescent="0.25">
      <c r="D924" s="53"/>
      <c r="G924"/>
    </row>
    <row r="925" spans="4:7" x14ac:dyDescent="0.25">
      <c r="D925" s="53"/>
      <c r="G925"/>
    </row>
    <row r="926" spans="4:7" x14ac:dyDescent="0.25">
      <c r="D926" s="53"/>
      <c r="G926"/>
    </row>
    <row r="927" spans="4:7" x14ac:dyDescent="0.25">
      <c r="D927" s="53"/>
      <c r="G927"/>
    </row>
    <row r="928" spans="4:7" x14ac:dyDescent="0.25">
      <c r="D928" s="53"/>
      <c r="G928"/>
    </row>
    <row r="929" spans="4:7" x14ac:dyDescent="0.25">
      <c r="D929" s="53"/>
      <c r="G929"/>
    </row>
    <row r="930" spans="4:7" x14ac:dyDescent="0.25">
      <c r="D930" s="53"/>
      <c r="G930"/>
    </row>
    <row r="931" spans="4:7" x14ac:dyDescent="0.25">
      <c r="D931" s="53"/>
      <c r="G931"/>
    </row>
    <row r="932" spans="4:7" x14ac:dyDescent="0.25">
      <c r="D932" s="53"/>
      <c r="G932"/>
    </row>
    <row r="933" spans="4:7" x14ac:dyDescent="0.25">
      <c r="D933" s="53"/>
      <c r="G933"/>
    </row>
    <row r="934" spans="4:7" x14ac:dyDescent="0.25">
      <c r="D934" s="53"/>
      <c r="G934"/>
    </row>
    <row r="935" spans="4:7" x14ac:dyDescent="0.25">
      <c r="D935" s="53"/>
      <c r="G935"/>
    </row>
    <row r="936" spans="4:7" x14ac:dyDescent="0.25">
      <c r="D936" s="53"/>
      <c r="G936"/>
    </row>
    <row r="937" spans="4:7" x14ac:dyDescent="0.25">
      <c r="D937" s="53"/>
      <c r="G937"/>
    </row>
    <row r="938" spans="4:7" x14ac:dyDescent="0.25">
      <c r="D938" s="53"/>
      <c r="G938"/>
    </row>
    <row r="939" spans="4:7" x14ac:dyDescent="0.25">
      <c r="D939" s="53"/>
      <c r="G939"/>
    </row>
    <row r="940" spans="4:7" x14ac:dyDescent="0.25">
      <c r="D940" s="53"/>
      <c r="G940"/>
    </row>
    <row r="941" spans="4:7" x14ac:dyDescent="0.25">
      <c r="D941" s="53"/>
      <c r="G941"/>
    </row>
    <row r="942" spans="4:7" x14ac:dyDescent="0.25">
      <c r="D942" s="53"/>
      <c r="G942"/>
    </row>
    <row r="943" spans="4:7" x14ac:dyDescent="0.25">
      <c r="D943" s="53"/>
      <c r="G943"/>
    </row>
    <row r="944" spans="4:7" x14ac:dyDescent="0.25">
      <c r="D944" s="53"/>
      <c r="G944"/>
    </row>
    <row r="945" spans="4:7" x14ac:dyDescent="0.25">
      <c r="D945" s="53"/>
      <c r="G945"/>
    </row>
    <row r="946" spans="4:7" x14ac:dyDescent="0.25">
      <c r="D946" s="53"/>
      <c r="G946"/>
    </row>
    <row r="947" spans="4:7" x14ac:dyDescent="0.25">
      <c r="D947" s="53"/>
      <c r="G947"/>
    </row>
    <row r="948" spans="4:7" x14ac:dyDescent="0.25">
      <c r="D948" s="53"/>
      <c r="G948"/>
    </row>
    <row r="949" spans="4:7" x14ac:dyDescent="0.25">
      <c r="D949" s="53"/>
      <c r="G949"/>
    </row>
    <row r="950" spans="4:7" x14ac:dyDescent="0.25">
      <c r="D950" s="53"/>
      <c r="G950"/>
    </row>
    <row r="951" spans="4:7" x14ac:dyDescent="0.25">
      <c r="D951" s="53"/>
      <c r="G951"/>
    </row>
    <row r="952" spans="4:7" x14ac:dyDescent="0.25">
      <c r="D952" s="53"/>
      <c r="G952"/>
    </row>
    <row r="953" spans="4:7" x14ac:dyDescent="0.25">
      <c r="D953" s="53"/>
      <c r="G953"/>
    </row>
    <row r="954" spans="4:7" x14ac:dyDescent="0.25">
      <c r="D954" s="53"/>
      <c r="G954"/>
    </row>
    <row r="955" spans="4:7" x14ac:dyDescent="0.25">
      <c r="D955" s="53"/>
      <c r="G955"/>
    </row>
    <row r="956" spans="4:7" x14ac:dyDescent="0.25">
      <c r="D956" s="53"/>
      <c r="G956"/>
    </row>
    <row r="957" spans="4:7" x14ac:dyDescent="0.25">
      <c r="D957" s="53"/>
      <c r="G957"/>
    </row>
    <row r="958" spans="4:7" x14ac:dyDescent="0.25">
      <c r="D958" s="53"/>
      <c r="G958"/>
    </row>
    <row r="959" spans="4:7" x14ac:dyDescent="0.25">
      <c r="D959" s="53"/>
      <c r="G959"/>
    </row>
    <row r="960" spans="4:7" x14ac:dyDescent="0.25">
      <c r="D960" s="53"/>
      <c r="G960"/>
    </row>
    <row r="961" spans="4:7" x14ac:dyDescent="0.25">
      <c r="D961" s="53"/>
      <c r="G961"/>
    </row>
    <row r="962" spans="4:7" x14ac:dyDescent="0.25">
      <c r="D962" s="53"/>
      <c r="G962"/>
    </row>
    <row r="963" spans="4:7" x14ac:dyDescent="0.25">
      <c r="D963" s="53"/>
      <c r="G963"/>
    </row>
    <row r="964" spans="4:7" x14ac:dyDescent="0.25">
      <c r="D964" s="53"/>
      <c r="G964"/>
    </row>
    <row r="965" spans="4:7" x14ac:dyDescent="0.25">
      <c r="D965" s="53"/>
      <c r="G965"/>
    </row>
    <row r="966" spans="4:7" x14ac:dyDescent="0.25">
      <c r="D966" s="53"/>
      <c r="G966"/>
    </row>
    <row r="967" spans="4:7" x14ac:dyDescent="0.25">
      <c r="D967" s="53"/>
      <c r="G967"/>
    </row>
    <row r="968" spans="4:7" x14ac:dyDescent="0.25">
      <c r="D968" s="53"/>
      <c r="G968"/>
    </row>
    <row r="969" spans="4:7" x14ac:dyDescent="0.25">
      <c r="D969" s="53"/>
      <c r="G969"/>
    </row>
    <row r="970" spans="4:7" x14ac:dyDescent="0.25">
      <c r="D970" s="53"/>
      <c r="G970"/>
    </row>
    <row r="971" spans="4:7" x14ac:dyDescent="0.25">
      <c r="D971" s="53"/>
      <c r="G971"/>
    </row>
    <row r="972" spans="4:7" x14ac:dyDescent="0.25">
      <c r="D972" s="53"/>
      <c r="G972"/>
    </row>
    <row r="973" spans="4:7" x14ac:dyDescent="0.25">
      <c r="D973" s="53"/>
      <c r="G973"/>
    </row>
    <row r="974" spans="4:7" x14ac:dyDescent="0.25">
      <c r="D974" s="53"/>
      <c r="G974"/>
    </row>
    <row r="975" spans="4:7" x14ac:dyDescent="0.25">
      <c r="D975" s="53"/>
      <c r="G975"/>
    </row>
    <row r="976" spans="4:7" x14ac:dyDescent="0.25">
      <c r="D976" s="53"/>
      <c r="G976"/>
    </row>
    <row r="977" spans="4:7" x14ac:dyDescent="0.25">
      <c r="D977" s="53"/>
      <c r="G977"/>
    </row>
    <row r="978" spans="4:7" x14ac:dyDescent="0.25">
      <c r="D978" s="53"/>
      <c r="G978"/>
    </row>
    <row r="979" spans="4:7" x14ac:dyDescent="0.25">
      <c r="D979" s="53"/>
      <c r="G979"/>
    </row>
    <row r="980" spans="4:7" x14ac:dyDescent="0.25">
      <c r="D980" s="53"/>
      <c r="G980"/>
    </row>
    <row r="981" spans="4:7" x14ac:dyDescent="0.25">
      <c r="D981" s="53"/>
      <c r="G981"/>
    </row>
    <row r="982" spans="4:7" x14ac:dyDescent="0.25">
      <c r="D982" s="53"/>
      <c r="G982"/>
    </row>
    <row r="983" spans="4:7" x14ac:dyDescent="0.25">
      <c r="D983" s="53"/>
      <c r="G983"/>
    </row>
    <row r="984" spans="4:7" x14ac:dyDescent="0.25">
      <c r="D984" s="53"/>
      <c r="G984"/>
    </row>
    <row r="985" spans="4:7" x14ac:dyDescent="0.25">
      <c r="D985" s="53"/>
      <c r="G985"/>
    </row>
    <row r="986" spans="4:7" x14ac:dyDescent="0.25">
      <c r="D986" s="53"/>
      <c r="G986"/>
    </row>
    <row r="987" spans="4:7" x14ac:dyDescent="0.25">
      <c r="D987" s="53"/>
      <c r="G987"/>
    </row>
    <row r="988" spans="4:7" x14ac:dyDescent="0.25">
      <c r="D988" s="53"/>
      <c r="G988"/>
    </row>
    <row r="989" spans="4:7" x14ac:dyDescent="0.25">
      <c r="D989" s="53"/>
      <c r="G989"/>
    </row>
    <row r="990" spans="4:7" x14ac:dyDescent="0.25">
      <c r="D990" s="53"/>
      <c r="G990"/>
    </row>
    <row r="991" spans="4:7" x14ac:dyDescent="0.25">
      <c r="D991" s="53"/>
      <c r="G991"/>
    </row>
    <row r="992" spans="4:7" x14ac:dyDescent="0.25">
      <c r="D992" s="53"/>
      <c r="G992"/>
    </row>
    <row r="993" spans="4:7" x14ac:dyDescent="0.25">
      <c r="D993" s="53"/>
      <c r="G993"/>
    </row>
    <row r="994" spans="4:7" x14ac:dyDescent="0.25">
      <c r="D994" s="53"/>
      <c r="G994"/>
    </row>
    <row r="995" spans="4:7" x14ac:dyDescent="0.25">
      <c r="D995" s="53"/>
      <c r="G995"/>
    </row>
    <row r="996" spans="4:7" x14ac:dyDescent="0.25">
      <c r="D996" s="53"/>
      <c r="G996"/>
    </row>
    <row r="997" spans="4:7" x14ac:dyDescent="0.25">
      <c r="D997" s="53"/>
      <c r="G997"/>
    </row>
    <row r="998" spans="4:7" x14ac:dyDescent="0.25">
      <c r="D998" s="53"/>
      <c r="G998"/>
    </row>
    <row r="999" spans="4:7" x14ac:dyDescent="0.25">
      <c r="D999" s="53"/>
      <c r="G999"/>
    </row>
    <row r="1000" spans="4:7" x14ac:dyDescent="0.25">
      <c r="D1000" s="53"/>
      <c r="G1000"/>
    </row>
    <row r="1001" spans="4:7" x14ac:dyDescent="0.25">
      <c r="D1001" s="53"/>
      <c r="G1001"/>
    </row>
    <row r="1002" spans="4:7" x14ac:dyDescent="0.25">
      <c r="D1002" s="53"/>
      <c r="G1002"/>
    </row>
    <row r="1003" spans="4:7" x14ac:dyDescent="0.25">
      <c r="D1003" s="53"/>
      <c r="G1003"/>
    </row>
    <row r="1004" spans="4:7" x14ac:dyDescent="0.25">
      <c r="D1004" s="53"/>
      <c r="G1004"/>
    </row>
    <row r="1005" spans="4:7" x14ac:dyDescent="0.25">
      <c r="D1005" s="53"/>
      <c r="G1005"/>
    </row>
    <row r="1006" spans="4:7" x14ac:dyDescent="0.25">
      <c r="D1006" s="53"/>
      <c r="G1006"/>
    </row>
    <row r="1007" spans="4:7" x14ac:dyDescent="0.25">
      <c r="D1007" s="53"/>
      <c r="G1007"/>
    </row>
    <row r="1008" spans="4:7" x14ac:dyDescent="0.25">
      <c r="D1008" s="53"/>
      <c r="G1008"/>
    </row>
    <row r="1009" spans="4:7" x14ac:dyDescent="0.25">
      <c r="D1009" s="53"/>
      <c r="G1009"/>
    </row>
    <row r="1010" spans="4:7" x14ac:dyDescent="0.25">
      <c r="D1010" s="53"/>
      <c r="G1010"/>
    </row>
    <row r="1011" spans="4:7" x14ac:dyDescent="0.25">
      <c r="D1011" s="53"/>
      <c r="G1011"/>
    </row>
    <row r="1012" spans="4:7" x14ac:dyDescent="0.25">
      <c r="D1012" s="53"/>
      <c r="G1012"/>
    </row>
    <row r="1013" spans="4:7" x14ac:dyDescent="0.25">
      <c r="D1013" s="53"/>
      <c r="G1013"/>
    </row>
    <row r="1014" spans="4:7" x14ac:dyDescent="0.25">
      <c r="D1014" s="53"/>
      <c r="G1014"/>
    </row>
    <row r="1015" spans="4:7" x14ac:dyDescent="0.25">
      <c r="D1015" s="53"/>
      <c r="G1015"/>
    </row>
    <row r="1016" spans="4:7" x14ac:dyDescent="0.25">
      <c r="D1016" s="53"/>
      <c r="G1016"/>
    </row>
    <row r="1017" spans="4:7" x14ac:dyDescent="0.25">
      <c r="D1017" s="53"/>
      <c r="G1017"/>
    </row>
    <row r="1018" spans="4:7" x14ac:dyDescent="0.25">
      <c r="D1018" s="53"/>
      <c r="G1018"/>
    </row>
    <row r="1019" spans="4:7" x14ac:dyDescent="0.25">
      <c r="D1019" s="53"/>
      <c r="G1019"/>
    </row>
    <row r="1020" spans="4:7" x14ac:dyDescent="0.25">
      <c r="D1020" s="53"/>
      <c r="G1020"/>
    </row>
    <row r="1021" spans="4:7" x14ac:dyDescent="0.25">
      <c r="D1021" s="53"/>
      <c r="G1021"/>
    </row>
    <row r="1022" spans="4:7" x14ac:dyDescent="0.25">
      <c r="D1022" s="53"/>
      <c r="G1022"/>
    </row>
    <row r="1023" spans="4:7" x14ac:dyDescent="0.25">
      <c r="D1023" s="53"/>
      <c r="G1023"/>
    </row>
    <row r="1024" spans="4:7" x14ac:dyDescent="0.25">
      <c r="D1024" s="53"/>
      <c r="G1024"/>
    </row>
    <row r="1025" spans="4:7" x14ac:dyDescent="0.25">
      <c r="D1025" s="53"/>
      <c r="G1025"/>
    </row>
    <row r="1026" spans="4:7" x14ac:dyDescent="0.25">
      <c r="D1026" s="53"/>
      <c r="G1026"/>
    </row>
    <row r="1027" spans="4:7" x14ac:dyDescent="0.25">
      <c r="D1027" s="53"/>
      <c r="G1027"/>
    </row>
    <row r="1028" spans="4:7" x14ac:dyDescent="0.25">
      <c r="D1028" s="53"/>
      <c r="G1028"/>
    </row>
    <row r="1029" spans="4:7" x14ac:dyDescent="0.25">
      <c r="D1029" s="53"/>
      <c r="G1029"/>
    </row>
    <row r="1030" spans="4:7" x14ac:dyDescent="0.25">
      <c r="D1030" s="53"/>
      <c r="G1030"/>
    </row>
    <row r="1031" spans="4:7" x14ac:dyDescent="0.25">
      <c r="D1031" s="53"/>
      <c r="G1031"/>
    </row>
    <row r="1032" spans="4:7" x14ac:dyDescent="0.25">
      <c r="D1032" s="53"/>
      <c r="G1032"/>
    </row>
    <row r="1033" spans="4:7" x14ac:dyDescent="0.25">
      <c r="D1033" s="53"/>
      <c r="G1033"/>
    </row>
    <row r="1034" spans="4:7" x14ac:dyDescent="0.25">
      <c r="D1034" s="53"/>
      <c r="G1034"/>
    </row>
    <row r="1035" spans="4:7" x14ac:dyDescent="0.25">
      <c r="D1035" s="53"/>
      <c r="G1035"/>
    </row>
    <row r="1036" spans="4:7" x14ac:dyDescent="0.25">
      <c r="D1036" s="53"/>
      <c r="G1036"/>
    </row>
    <row r="1037" spans="4:7" x14ac:dyDescent="0.25">
      <c r="D1037" s="53"/>
      <c r="G1037"/>
    </row>
    <row r="1038" spans="4:7" x14ac:dyDescent="0.25">
      <c r="D1038" s="53"/>
      <c r="G1038"/>
    </row>
    <row r="1039" spans="4:7" x14ac:dyDescent="0.25">
      <c r="D1039" s="53"/>
      <c r="G1039"/>
    </row>
    <row r="1040" spans="4:7" x14ac:dyDescent="0.25">
      <c r="D1040" s="53"/>
      <c r="G1040"/>
    </row>
    <row r="1041" spans="4:7" x14ac:dyDescent="0.25">
      <c r="D1041" s="53"/>
      <c r="G1041"/>
    </row>
    <row r="1042" spans="4:7" x14ac:dyDescent="0.25">
      <c r="D1042" s="53"/>
      <c r="G1042"/>
    </row>
    <row r="1043" spans="4:7" x14ac:dyDescent="0.25">
      <c r="D1043" s="53"/>
      <c r="G1043"/>
    </row>
    <row r="1044" spans="4:7" x14ac:dyDescent="0.25">
      <c r="D1044" s="53"/>
      <c r="G1044"/>
    </row>
    <row r="1045" spans="4:7" x14ac:dyDescent="0.25">
      <c r="D1045" s="53"/>
      <c r="G1045"/>
    </row>
    <row r="1046" spans="4:7" x14ac:dyDescent="0.25">
      <c r="D1046" s="53"/>
      <c r="G1046"/>
    </row>
    <row r="1047" spans="4:7" x14ac:dyDescent="0.25">
      <c r="D1047" s="53"/>
      <c r="G1047"/>
    </row>
    <row r="1048" spans="4:7" x14ac:dyDescent="0.25">
      <c r="D1048" s="53"/>
      <c r="G1048"/>
    </row>
    <row r="1049" spans="4:7" x14ac:dyDescent="0.25">
      <c r="D1049" s="53"/>
      <c r="G1049"/>
    </row>
    <row r="1050" spans="4:7" x14ac:dyDescent="0.25">
      <c r="D1050" s="53"/>
      <c r="G1050"/>
    </row>
    <row r="1051" spans="4:7" x14ac:dyDescent="0.25">
      <c r="D1051" s="53"/>
      <c r="G1051"/>
    </row>
    <row r="1052" spans="4:7" x14ac:dyDescent="0.25">
      <c r="D1052" s="53"/>
      <c r="G1052"/>
    </row>
    <row r="1053" spans="4:7" x14ac:dyDescent="0.25">
      <c r="D1053" s="53"/>
      <c r="G1053"/>
    </row>
    <row r="1054" spans="4:7" x14ac:dyDescent="0.25">
      <c r="D1054" s="53"/>
      <c r="G1054"/>
    </row>
    <row r="1055" spans="4:7" x14ac:dyDescent="0.25">
      <c r="D1055" s="53"/>
      <c r="G1055"/>
    </row>
    <row r="1056" spans="4:7" x14ac:dyDescent="0.25">
      <c r="D1056" s="53"/>
      <c r="G1056"/>
    </row>
    <row r="1057" spans="4:7" x14ac:dyDescent="0.25">
      <c r="D1057" s="53"/>
      <c r="G1057"/>
    </row>
    <row r="1058" spans="4:7" x14ac:dyDescent="0.25">
      <c r="D1058" s="53"/>
      <c r="G1058"/>
    </row>
    <row r="1059" spans="4:7" x14ac:dyDescent="0.25">
      <c r="D1059" s="53"/>
      <c r="G1059"/>
    </row>
    <row r="1060" spans="4:7" x14ac:dyDescent="0.25">
      <c r="D1060" s="53"/>
      <c r="G1060"/>
    </row>
    <row r="1061" spans="4:7" x14ac:dyDescent="0.25">
      <c r="D1061" s="53"/>
      <c r="G1061"/>
    </row>
    <row r="1062" spans="4:7" x14ac:dyDescent="0.25">
      <c r="D1062" s="53"/>
      <c r="G1062"/>
    </row>
    <row r="1063" spans="4:7" x14ac:dyDescent="0.25">
      <c r="D1063" s="53"/>
      <c r="G1063"/>
    </row>
    <row r="1064" spans="4:7" x14ac:dyDescent="0.25">
      <c r="D1064" s="53"/>
      <c r="G1064"/>
    </row>
    <row r="1065" spans="4:7" x14ac:dyDescent="0.25">
      <c r="D1065" s="53"/>
      <c r="G1065"/>
    </row>
    <row r="1066" spans="4:7" x14ac:dyDescent="0.25">
      <c r="D1066" s="53"/>
      <c r="G1066"/>
    </row>
    <row r="1067" spans="4:7" x14ac:dyDescent="0.25">
      <c r="D1067" s="53"/>
      <c r="G1067"/>
    </row>
    <row r="1068" spans="4:7" x14ac:dyDescent="0.25">
      <c r="D1068" s="53"/>
      <c r="G1068"/>
    </row>
    <row r="1069" spans="4:7" x14ac:dyDescent="0.25">
      <c r="D1069" s="53"/>
      <c r="G1069"/>
    </row>
    <row r="1070" spans="4:7" x14ac:dyDescent="0.25">
      <c r="D1070" s="53"/>
      <c r="G1070"/>
    </row>
    <row r="1071" spans="4:7" x14ac:dyDescent="0.25">
      <c r="D1071" s="53"/>
      <c r="G1071"/>
    </row>
    <row r="1072" spans="4:7" x14ac:dyDescent="0.25">
      <c r="D1072" s="53"/>
      <c r="G1072"/>
    </row>
    <row r="1073" spans="4:7" x14ac:dyDescent="0.25">
      <c r="D1073" s="53"/>
      <c r="G1073"/>
    </row>
    <row r="1074" spans="4:7" x14ac:dyDescent="0.25">
      <c r="D1074" s="53"/>
      <c r="G1074"/>
    </row>
    <row r="1075" spans="4:7" x14ac:dyDescent="0.25">
      <c r="D1075" s="53"/>
      <c r="G1075"/>
    </row>
    <row r="1076" spans="4:7" x14ac:dyDescent="0.25">
      <c r="D1076" s="53"/>
      <c r="G1076"/>
    </row>
    <row r="1077" spans="4:7" x14ac:dyDescent="0.25">
      <c r="D1077" s="53"/>
      <c r="G1077"/>
    </row>
    <row r="1078" spans="4:7" x14ac:dyDescent="0.25">
      <c r="D1078" s="53"/>
      <c r="G1078"/>
    </row>
    <row r="1079" spans="4:7" x14ac:dyDescent="0.25">
      <c r="D1079" s="53"/>
      <c r="G1079"/>
    </row>
    <row r="1080" spans="4:7" x14ac:dyDescent="0.25">
      <c r="D1080" s="53"/>
      <c r="G1080"/>
    </row>
    <row r="1081" spans="4:7" x14ac:dyDescent="0.25">
      <c r="D1081" s="53"/>
      <c r="G1081"/>
    </row>
    <row r="1082" spans="4:7" x14ac:dyDescent="0.25">
      <c r="D1082" s="53"/>
      <c r="G1082"/>
    </row>
    <row r="1083" spans="4:7" x14ac:dyDescent="0.25">
      <c r="D1083" s="53"/>
      <c r="G1083"/>
    </row>
    <row r="1084" spans="4:7" x14ac:dyDescent="0.25">
      <c r="D1084" s="53"/>
      <c r="G1084"/>
    </row>
    <row r="1085" spans="4:7" x14ac:dyDescent="0.25">
      <c r="D1085" s="53"/>
      <c r="G1085"/>
    </row>
    <row r="1086" spans="4:7" x14ac:dyDescent="0.25">
      <c r="D1086" s="53"/>
      <c r="G1086"/>
    </row>
    <row r="1087" spans="4:7" x14ac:dyDescent="0.25">
      <c r="D1087" s="53"/>
      <c r="G1087"/>
    </row>
    <row r="1088" spans="4:7" x14ac:dyDescent="0.25">
      <c r="D1088" s="53"/>
      <c r="G1088"/>
    </row>
    <row r="1089" spans="4:7" x14ac:dyDescent="0.25">
      <c r="D1089" s="53"/>
      <c r="G1089"/>
    </row>
    <row r="1090" spans="4:7" x14ac:dyDescent="0.25">
      <c r="D1090" s="53"/>
      <c r="G1090"/>
    </row>
    <row r="1091" spans="4:7" x14ac:dyDescent="0.25">
      <c r="D1091" s="53"/>
      <c r="G1091"/>
    </row>
    <row r="1092" spans="4:7" x14ac:dyDescent="0.25">
      <c r="D1092" s="53"/>
      <c r="G1092"/>
    </row>
    <row r="1093" spans="4:7" x14ac:dyDescent="0.25">
      <c r="D1093" s="53"/>
      <c r="G1093"/>
    </row>
    <row r="1094" spans="4:7" x14ac:dyDescent="0.25">
      <c r="D1094" s="53"/>
      <c r="G1094"/>
    </row>
    <row r="1095" spans="4:7" x14ac:dyDescent="0.25">
      <c r="D1095" s="53"/>
      <c r="G1095"/>
    </row>
    <row r="1096" spans="4:7" x14ac:dyDescent="0.25">
      <c r="D1096" s="53"/>
      <c r="G1096"/>
    </row>
    <row r="1097" spans="4:7" x14ac:dyDescent="0.25">
      <c r="D1097" s="53"/>
      <c r="G1097"/>
    </row>
    <row r="1098" spans="4:7" x14ac:dyDescent="0.25">
      <c r="D1098" s="53"/>
      <c r="G1098"/>
    </row>
    <row r="1099" spans="4:7" x14ac:dyDescent="0.25">
      <c r="D1099" s="53"/>
      <c r="G1099"/>
    </row>
    <row r="1100" spans="4:7" x14ac:dyDescent="0.25">
      <c r="D1100" s="53"/>
      <c r="G1100"/>
    </row>
    <row r="1101" spans="4:7" x14ac:dyDescent="0.25">
      <c r="D1101" s="53"/>
      <c r="G1101"/>
    </row>
    <row r="1102" spans="4:7" x14ac:dyDescent="0.25">
      <c r="D1102" s="53"/>
      <c r="G1102"/>
    </row>
    <row r="1103" spans="4:7" x14ac:dyDescent="0.25">
      <c r="D1103" s="53"/>
      <c r="G1103"/>
    </row>
    <row r="1104" spans="4:7" x14ac:dyDescent="0.25">
      <c r="D1104" s="53"/>
      <c r="G1104"/>
    </row>
    <row r="1105" spans="4:7" x14ac:dyDescent="0.25">
      <c r="D1105" s="53"/>
      <c r="G1105"/>
    </row>
    <row r="1106" spans="4:7" x14ac:dyDescent="0.25">
      <c r="D1106" s="53"/>
      <c r="G1106"/>
    </row>
    <row r="1107" spans="4:7" x14ac:dyDescent="0.25">
      <c r="D1107" s="53"/>
      <c r="G1107"/>
    </row>
    <row r="1108" spans="4:7" x14ac:dyDescent="0.25">
      <c r="D1108" s="53"/>
      <c r="G1108"/>
    </row>
    <row r="1109" spans="4:7" x14ac:dyDescent="0.25">
      <c r="D1109" s="53"/>
      <c r="G1109"/>
    </row>
    <row r="1110" spans="4:7" x14ac:dyDescent="0.25">
      <c r="D1110" s="53"/>
      <c r="G1110"/>
    </row>
    <row r="1111" spans="4:7" x14ac:dyDescent="0.25">
      <c r="D1111" s="53"/>
      <c r="G1111"/>
    </row>
    <row r="1112" spans="4:7" x14ac:dyDescent="0.25">
      <c r="D1112" s="53"/>
      <c r="G1112"/>
    </row>
    <row r="1113" spans="4:7" x14ac:dyDescent="0.25">
      <c r="D1113" s="53"/>
      <c r="G1113"/>
    </row>
    <row r="1114" spans="4:7" x14ac:dyDescent="0.25">
      <c r="D1114" s="53"/>
      <c r="G1114"/>
    </row>
    <row r="1115" spans="4:7" x14ac:dyDescent="0.25">
      <c r="D1115" s="53"/>
      <c r="G1115"/>
    </row>
    <row r="1116" spans="4:7" x14ac:dyDescent="0.25">
      <c r="D1116" s="53"/>
      <c r="G1116"/>
    </row>
    <row r="1117" spans="4:7" x14ac:dyDescent="0.25">
      <c r="D1117" s="53"/>
      <c r="G1117"/>
    </row>
    <row r="1118" spans="4:7" x14ac:dyDescent="0.25">
      <c r="D1118" s="53"/>
      <c r="G1118"/>
    </row>
    <row r="1119" spans="4:7" x14ac:dyDescent="0.25">
      <c r="D1119" s="53"/>
      <c r="G1119"/>
    </row>
    <row r="1120" spans="4:7" x14ac:dyDescent="0.25">
      <c r="D1120" s="53"/>
      <c r="G1120"/>
    </row>
    <row r="1121" spans="4:7" x14ac:dyDescent="0.25">
      <c r="D1121" s="53"/>
      <c r="G1121"/>
    </row>
    <row r="1122" spans="4:7" x14ac:dyDescent="0.25">
      <c r="D1122" s="53"/>
      <c r="G1122"/>
    </row>
    <row r="1123" spans="4:7" x14ac:dyDescent="0.25">
      <c r="D1123" s="53"/>
      <c r="G1123"/>
    </row>
    <row r="1124" spans="4:7" x14ac:dyDescent="0.25">
      <c r="D1124" s="53"/>
      <c r="G1124"/>
    </row>
    <row r="1125" spans="4:7" x14ac:dyDescent="0.25">
      <c r="D1125" s="53"/>
      <c r="G1125"/>
    </row>
    <row r="1126" spans="4:7" x14ac:dyDescent="0.25">
      <c r="D1126" s="53"/>
      <c r="G1126"/>
    </row>
    <row r="1127" spans="4:7" x14ac:dyDescent="0.25">
      <c r="D1127" s="53"/>
      <c r="G1127"/>
    </row>
    <row r="1128" spans="4:7" x14ac:dyDescent="0.25">
      <c r="D1128" s="53"/>
      <c r="G1128"/>
    </row>
    <row r="1129" spans="4:7" x14ac:dyDescent="0.25">
      <c r="D1129" s="53"/>
      <c r="G1129"/>
    </row>
    <row r="1130" spans="4:7" x14ac:dyDescent="0.25">
      <c r="D1130" s="53"/>
      <c r="G1130"/>
    </row>
    <row r="1131" spans="4:7" x14ac:dyDescent="0.25">
      <c r="D1131" s="53"/>
      <c r="G1131"/>
    </row>
    <row r="1132" spans="4:7" x14ac:dyDescent="0.25">
      <c r="D1132" s="53"/>
      <c r="G1132"/>
    </row>
    <row r="1133" spans="4:7" x14ac:dyDescent="0.25">
      <c r="D1133" s="53"/>
      <c r="G1133"/>
    </row>
    <row r="1134" spans="4:7" x14ac:dyDescent="0.25">
      <c r="D1134" s="53"/>
      <c r="G1134"/>
    </row>
    <row r="1135" spans="4:7" x14ac:dyDescent="0.25">
      <c r="D1135" s="53"/>
      <c r="G1135"/>
    </row>
    <row r="1136" spans="4:7" x14ac:dyDescent="0.25">
      <c r="D1136" s="53"/>
      <c r="G1136"/>
    </row>
    <row r="1137" spans="4:7" x14ac:dyDescent="0.25">
      <c r="D1137" s="53"/>
      <c r="G1137"/>
    </row>
    <row r="1138" spans="4:7" x14ac:dyDescent="0.25">
      <c r="D1138" s="53"/>
      <c r="G1138"/>
    </row>
    <row r="1139" spans="4:7" x14ac:dyDescent="0.25">
      <c r="D1139" s="53"/>
      <c r="G1139"/>
    </row>
    <row r="1140" spans="4:7" x14ac:dyDescent="0.25">
      <c r="D1140" s="53"/>
      <c r="G1140"/>
    </row>
    <row r="1141" spans="4:7" x14ac:dyDescent="0.25">
      <c r="D1141" s="53"/>
      <c r="G1141"/>
    </row>
    <row r="1142" spans="4:7" x14ac:dyDescent="0.25">
      <c r="D1142" s="53"/>
      <c r="G1142"/>
    </row>
    <row r="1143" spans="4:7" x14ac:dyDescent="0.25">
      <c r="D1143" s="53"/>
      <c r="G1143"/>
    </row>
    <row r="1144" spans="4:7" x14ac:dyDescent="0.25">
      <c r="D1144" s="53"/>
      <c r="G1144"/>
    </row>
    <row r="1145" spans="4:7" x14ac:dyDescent="0.25">
      <c r="D1145" s="53"/>
      <c r="G1145"/>
    </row>
    <row r="1146" spans="4:7" x14ac:dyDescent="0.25">
      <c r="D1146" s="53"/>
      <c r="G1146"/>
    </row>
    <row r="1147" spans="4:7" x14ac:dyDescent="0.25">
      <c r="D1147" s="53"/>
      <c r="G1147"/>
    </row>
    <row r="1148" spans="4:7" x14ac:dyDescent="0.25">
      <c r="D1148" s="53"/>
      <c r="G1148"/>
    </row>
    <row r="1149" spans="4:7" x14ac:dyDescent="0.25">
      <c r="D1149" s="53"/>
      <c r="G1149"/>
    </row>
    <row r="1150" spans="4:7" x14ac:dyDescent="0.25">
      <c r="D1150" s="53"/>
      <c r="G1150"/>
    </row>
    <row r="1151" spans="4:7" x14ac:dyDescent="0.25">
      <c r="D1151" s="53"/>
      <c r="G1151"/>
    </row>
    <row r="1152" spans="4:7" x14ac:dyDescent="0.25">
      <c r="D1152" s="53"/>
      <c r="G1152"/>
    </row>
    <row r="1153" spans="4:7" x14ac:dyDescent="0.25">
      <c r="D1153" s="53"/>
      <c r="G1153"/>
    </row>
    <row r="1154" spans="4:7" x14ac:dyDescent="0.25">
      <c r="D1154" s="53"/>
      <c r="G1154"/>
    </row>
    <row r="1155" spans="4:7" x14ac:dyDescent="0.25">
      <c r="D1155" s="53"/>
      <c r="G1155"/>
    </row>
    <row r="1156" spans="4:7" x14ac:dyDescent="0.25">
      <c r="D1156" s="53"/>
      <c r="G1156"/>
    </row>
    <row r="1157" spans="4:7" x14ac:dyDescent="0.25">
      <c r="D1157" s="53"/>
      <c r="G1157"/>
    </row>
    <row r="1158" spans="4:7" x14ac:dyDescent="0.25">
      <c r="D1158" s="53"/>
      <c r="G1158"/>
    </row>
    <row r="1159" spans="4:7" x14ac:dyDescent="0.25">
      <c r="D1159" s="53"/>
      <c r="G1159"/>
    </row>
    <row r="1160" spans="4:7" x14ac:dyDescent="0.25">
      <c r="D1160" s="53"/>
      <c r="G1160"/>
    </row>
    <row r="1161" spans="4:7" x14ac:dyDescent="0.25">
      <c r="D1161" s="53"/>
      <c r="G1161"/>
    </row>
    <row r="1162" spans="4:7" x14ac:dyDescent="0.25">
      <c r="D1162" s="53"/>
      <c r="G1162"/>
    </row>
    <row r="1163" spans="4:7" x14ac:dyDescent="0.25">
      <c r="D1163" s="53"/>
      <c r="G1163"/>
    </row>
    <row r="1164" spans="4:7" x14ac:dyDescent="0.25">
      <c r="D1164" s="53"/>
      <c r="G1164"/>
    </row>
    <row r="1165" spans="4:7" x14ac:dyDescent="0.25">
      <c r="D1165" s="53"/>
      <c r="G1165"/>
    </row>
    <row r="1166" spans="4:7" x14ac:dyDescent="0.25">
      <c r="D1166" s="53"/>
      <c r="G1166"/>
    </row>
    <row r="1167" spans="4:7" x14ac:dyDescent="0.25">
      <c r="D1167" s="53"/>
      <c r="G1167"/>
    </row>
    <row r="1168" spans="4:7" x14ac:dyDescent="0.25">
      <c r="D1168" s="53"/>
      <c r="G1168"/>
    </row>
    <row r="1169" spans="4:7" x14ac:dyDescent="0.25">
      <c r="D1169" s="53"/>
      <c r="G1169"/>
    </row>
    <row r="1170" spans="4:7" x14ac:dyDescent="0.25">
      <c r="D1170" s="53"/>
      <c r="G1170"/>
    </row>
    <row r="1171" spans="4:7" x14ac:dyDescent="0.25">
      <c r="D1171" s="53"/>
      <c r="G1171"/>
    </row>
    <row r="1172" spans="4:7" x14ac:dyDescent="0.25">
      <c r="D1172" s="53"/>
      <c r="G1172"/>
    </row>
    <row r="1173" spans="4:7" x14ac:dyDescent="0.25">
      <c r="D1173" s="53"/>
      <c r="G1173"/>
    </row>
    <row r="1174" spans="4:7" x14ac:dyDescent="0.25">
      <c r="D1174" s="53"/>
      <c r="G1174"/>
    </row>
    <row r="1175" spans="4:7" x14ac:dyDescent="0.25">
      <c r="D1175" s="53"/>
      <c r="G1175"/>
    </row>
    <row r="1176" spans="4:7" x14ac:dyDescent="0.25">
      <c r="D1176" s="53"/>
      <c r="G1176"/>
    </row>
    <row r="1177" spans="4:7" x14ac:dyDescent="0.25">
      <c r="D1177" s="53"/>
      <c r="G1177"/>
    </row>
    <row r="1178" spans="4:7" x14ac:dyDescent="0.25">
      <c r="D1178" s="53"/>
      <c r="G1178"/>
    </row>
    <row r="1179" spans="4:7" x14ac:dyDescent="0.25">
      <c r="D1179" s="53"/>
      <c r="G1179"/>
    </row>
    <row r="1180" spans="4:7" x14ac:dyDescent="0.25">
      <c r="D1180" s="53"/>
      <c r="G1180"/>
    </row>
    <row r="1181" spans="4:7" x14ac:dyDescent="0.25">
      <c r="D1181" s="53"/>
      <c r="G1181"/>
    </row>
    <row r="1182" spans="4:7" x14ac:dyDescent="0.25">
      <c r="D1182" s="53"/>
      <c r="G1182"/>
    </row>
    <row r="1183" spans="4:7" x14ac:dyDescent="0.25">
      <c r="D1183" s="53"/>
      <c r="G1183"/>
    </row>
    <row r="1184" spans="4:7" x14ac:dyDescent="0.25">
      <c r="D1184" s="53"/>
      <c r="G1184"/>
    </row>
    <row r="1185" spans="4:7" x14ac:dyDescent="0.25">
      <c r="D1185" s="53"/>
      <c r="G1185"/>
    </row>
    <row r="1186" spans="4:7" x14ac:dyDescent="0.25">
      <c r="D1186" s="53"/>
      <c r="G1186"/>
    </row>
  </sheetData>
  <sheetProtection algorithmName="SHA-512" hashValue="qp+t4A/KahRugZjrFc15TrdEJEWBpdYOSMKuxWRZ/h7vm3yg/PguRfP+F7WJLKG3g245AlitNA1e1kmxdIZdhw==" saltValue="5j4Xn+zsEgtmjcH3chYYJQ==" spinCount="100000" sheet="1" selectLockedCells="1"/>
  <sortState xmlns:xlrd2="http://schemas.microsoft.com/office/spreadsheetml/2017/richdata2" ref="A2:G422">
    <sortCondition ref="C2:C422"/>
    <sortCondition ref="A2:A422"/>
    <sortCondition ref="B2:B422"/>
    <sortCondition ref="D2:D422"/>
  </sortState>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Perkins Quarterly Report</vt:lpstr>
      <vt:lpstr>Open Educational Resources</vt:lpstr>
      <vt:lpstr>Sheet2</vt:lpstr>
      <vt:lpstr>Budgets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Hall, Angelina</dc:creator>
  <cp:lastModifiedBy>Fillinger, Angelina</cp:lastModifiedBy>
  <cp:lastPrinted>2023-03-28T20:25:50Z</cp:lastPrinted>
  <dcterms:created xsi:type="dcterms:W3CDTF">2022-09-29T17:38:50Z</dcterms:created>
  <dcterms:modified xsi:type="dcterms:W3CDTF">2024-06-03T21:36:52Z</dcterms:modified>
</cp:coreProperties>
</file>